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635" activeTab="0"/>
  </bookViews>
  <sheets>
    <sheet name="6mth2008" sheetId="1" r:id="rId1"/>
  </sheets>
  <definedNames>
    <definedName name="_xlnm.Print_Titles" localSheetId="0">'6mth2008'!$A:$A</definedName>
    <definedName name="_xlnm.Print_Area" localSheetId="0">'6mth2008'!$A$1:$CP$21</definedName>
  </definedNames>
  <calcPr fullCalcOnLoad="1"/>
</workbook>
</file>

<file path=xl/sharedStrings.xml><?xml version="1.0" encoding="utf-8"?>
<sst xmlns="http://schemas.openxmlformats.org/spreadsheetml/2006/main" count="212" uniqueCount="83">
  <si>
    <t>Компания</t>
  </si>
  <si>
    <t>Средне-списоч. числен., чел.</t>
  </si>
  <si>
    <t>Количество основных абонентских устройств, Всего</t>
  </si>
  <si>
    <t>Внутризоновые телефонные соединения</t>
  </si>
  <si>
    <t>Междугородные телефонные соединения</t>
  </si>
  <si>
    <t>Международные телефонные соединения</t>
  </si>
  <si>
    <t>Доходы от услуг связи общего пользования ВСЕГО</t>
  </si>
  <si>
    <t>доходы от МГ,МН и
внутризоновой
телефонной связи</t>
  </si>
  <si>
    <t>доходы от местной телефонной связи</t>
  </si>
  <si>
    <t>доходы от услуг присоед. и пропуска трафика</t>
  </si>
  <si>
    <t>доходы от документальной электросвязи</t>
  </si>
  <si>
    <t>доходы от проводного вещания</t>
  </si>
  <si>
    <t>доходы от сотовой связи</t>
  </si>
  <si>
    <t>Доходы по группам потребителей (население)</t>
  </si>
  <si>
    <t>Объем капитальных вложений за счет всех
 источников финансирования</t>
  </si>
  <si>
    <t>Валюта баланса</t>
  </si>
  <si>
    <t>Внеоборотные активы (стр.190)</t>
  </si>
  <si>
    <t>Запасы (стр.210 ф.1)</t>
  </si>
  <si>
    <t>НДС                             (стр.220 ф.1)</t>
  </si>
  <si>
    <t>Дебиторская задолженность срок более 12 мес. (стр.230),</t>
  </si>
  <si>
    <t>Дебиторская задолженность срок в теч.12 мес.,   (стр.240)</t>
  </si>
  <si>
    <t>Краткосрочные финан. влож-я, (стр.250)</t>
  </si>
  <si>
    <t>Денежные ср-ва, (стр.260)</t>
  </si>
  <si>
    <t>Оборотные активы, (стр.290)</t>
  </si>
  <si>
    <t>Капитал и резервы, (стр.490 ф.1)</t>
  </si>
  <si>
    <t>Долгоср. обязат-ва, (стр.590)</t>
  </si>
  <si>
    <t>Краткоср.кредиты и займы, (стр.610)</t>
  </si>
  <si>
    <t>Кредиторская задолж.(краткосрочн.), (стр.620)</t>
  </si>
  <si>
    <t>Задолженность перед персоналом организации, (стр. 623)</t>
  </si>
  <si>
    <t>Задолженность перед государственными внебюджетными фондами, (стр. 624)</t>
  </si>
  <si>
    <t>Задолженность по налогам и сборам, (стр. 625)</t>
  </si>
  <si>
    <t>Задолж. уч-кам (учредителям) по выплате доходов, (стр. 630)</t>
  </si>
  <si>
    <t>Доходы будущих периодов, (стр.640)</t>
  </si>
  <si>
    <t>Резервы предст. расходов, (стр.650)</t>
  </si>
  <si>
    <t>Краткоср. обяз-ва, (стр.690)</t>
  </si>
  <si>
    <t>Выручка от продажи (стр.010 ф.2)</t>
  </si>
  <si>
    <t>Себестоимость продан. усл. (стр.020 ф.2)</t>
  </si>
  <si>
    <t>Прибыль (убыток) от продаж (стр.050 ф.2)</t>
  </si>
  <si>
    <t>Прибыль (убыток) до налогообл. (стр.140 ф.2)</t>
  </si>
  <si>
    <t>Расходы по налогу на прибыль, (стр. 150 и 151 ф.2)</t>
  </si>
  <si>
    <t>Чистая прибыль (нераспределенная прибыль отчетного периода), (стр.190 ф.2)</t>
  </si>
  <si>
    <t>чел.</t>
  </si>
  <si>
    <t>в % к аналогичному периоду прошлого года</t>
  </si>
  <si>
    <t>ед.</t>
  </si>
  <si>
    <t>в % к началу отчетного периода</t>
  </si>
  <si>
    <t>тыс. мин</t>
  </si>
  <si>
    <t>тыс. руб.</t>
  </si>
  <si>
    <t>%</t>
  </si>
  <si>
    <t>A</t>
  </si>
  <si>
    <t>ОАО "Ростелеком"</t>
  </si>
  <si>
    <t>ОАО "ЦентрТелеком"</t>
  </si>
  <si>
    <t>ОАО "Северо-Западный Телеком"</t>
  </si>
  <si>
    <t>ОАО "ВолгаТелеком"</t>
  </si>
  <si>
    <t>ОАО "ЮТК"</t>
  </si>
  <si>
    <t>ОАО "Уралсвязьинформ"</t>
  </si>
  <si>
    <t>ОАО "Сибирьтелеком"</t>
  </si>
  <si>
    <t>ОАО "Дальсвязь"</t>
  </si>
  <si>
    <t xml:space="preserve"> ОАО "Центральный телеграф"</t>
  </si>
  <si>
    <t xml:space="preserve"> ОАО "Дагсвязьинфоpм"</t>
  </si>
  <si>
    <t>Доходы по группам потребителей (организации)</t>
  </si>
  <si>
    <t>тыс.мин.</t>
  </si>
  <si>
    <t>амортизация основных средств</t>
  </si>
  <si>
    <t>затраты на оплату труда</t>
  </si>
  <si>
    <t>отчисления на социальное страхование</t>
  </si>
  <si>
    <t>материальные затраты</t>
  </si>
  <si>
    <t>расходы по услугам операторов связи</t>
  </si>
  <si>
    <t>прочие расходы</t>
  </si>
  <si>
    <t>в том числе:</t>
  </si>
  <si>
    <t>доходы от Интернет</t>
  </si>
  <si>
    <t>EBITDA</t>
  </si>
  <si>
    <t>EBITDA margin</t>
  </si>
  <si>
    <t>Количество линий на одного работника</t>
  </si>
  <si>
    <t>тыс.руб.</t>
  </si>
  <si>
    <t>Выручка на линию</t>
  </si>
  <si>
    <t>количество основных квартирных абонентских устройств</t>
  </si>
  <si>
    <t>трафик между пользователями сетей фиксированной связи</t>
  </si>
  <si>
    <t>трафик от пользовател. сетей фиксирован. связи к абонент сетей подвижн.связи</t>
  </si>
  <si>
    <t>Группа "Связьинвест"</t>
  </si>
  <si>
    <t>руб./мес.</t>
  </si>
  <si>
    <t>ARPL (по xDSL+ETTH портам)</t>
  </si>
  <si>
    <t xml:space="preserve">Кол-во задействованных xDSL+ETTH портов </t>
  </si>
  <si>
    <t>-</t>
  </si>
  <si>
    <t>Производственные и финансовые итоги деятельности компаний Группы "Связьинвест" за 1 полугодие 2008 г.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</si>
</sst>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_ ;\-#,##0\ "/>
    <numFmt numFmtId="181" formatCode="_(* #,##0.00_);_(* \(#,##0.00\);_(* &quot;-&quot;??_);_(@_)"/>
    <numFmt numFmtId="182" formatCode="_-* #,##0\ _р_._-;\-* #,##0\ _р_._-;_-* &quot;-&quot;??\ _р_._-;_-@_-"/>
    <numFmt numFmtId="183" formatCode="_-* #,##0.00\ _р_._-;\-* #,##0.00\ _р_._-;_-* &quot;-&quot;??\ _р_._-;_-@_-"/>
    <numFmt numFmtId="184" formatCode="#,##0.000"/>
    <numFmt numFmtId="185" formatCode="#,##0.0000"/>
    <numFmt numFmtId="186" formatCode="#,##0.000000"/>
    <numFmt numFmtId="187" formatCode="#,##0.00000"/>
    <numFmt numFmtId="188" formatCode="#,##0.0"/>
    <numFmt numFmtId="189" formatCode="0.0"/>
    <numFmt numFmtId="190" formatCode="_-* #,##0.000_р_._-;\-* #,##0.000_р_._-;_-* &quot;-&quot;_р_._-;_-@_-"/>
    <numFmt numFmtId="191" formatCode="0.000"/>
    <numFmt numFmtId="192" formatCode="General_)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0.00000"/>
    <numFmt numFmtId="198" formatCode="0.0000"/>
    <numFmt numFmtId="199" formatCode="#,##0.000_ ;[Red]\-#,##0.000"/>
    <numFmt numFmtId="200" formatCode="0;[Red]\(0\)"/>
    <numFmt numFmtId="201" formatCode="#,##0;[Red]\(#,##0\)"/>
    <numFmt numFmtId="202" formatCode="0.0%"/>
    <numFmt numFmtId="203" formatCode="#,##0.00;[Red]#,##0.00"/>
    <numFmt numFmtId="204" formatCode="0.00;[Red]0.00"/>
    <numFmt numFmtId="205" formatCode="0.00;[Blue]\-0.00"/>
    <numFmt numFmtId="206" formatCode="\(#,##0\);[Blue]\-#,##0"/>
    <numFmt numFmtId="207" formatCode="0.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name val="Courier New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 Cyr"/>
      <family val="1"/>
    </font>
    <font>
      <b/>
      <sz val="8"/>
      <color indexed="12"/>
      <name val="Times New Roman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53" applyFont="1" applyBorder="1" applyAlignment="1">
      <alignment wrapText="1"/>
      <protection/>
    </xf>
    <xf numFmtId="0" fontId="4" fillId="0" borderId="0" xfId="53" applyFont="1" applyAlignment="1">
      <alignment horizont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horizontal="center"/>
      <protection/>
    </xf>
    <xf numFmtId="0" fontId="4" fillId="34" borderId="10" xfId="53" applyFont="1" applyFill="1" applyBorder="1" applyAlignment="1">
      <alignment horizontal="center"/>
      <protection/>
    </xf>
    <xf numFmtId="0" fontId="4" fillId="34" borderId="10" xfId="53" applyFont="1" applyFill="1" applyBorder="1" applyAlignment="1">
      <alignment horizontal="center" wrapText="1"/>
      <protection/>
    </xf>
    <xf numFmtId="0" fontId="8" fillId="0" borderId="0" xfId="53" applyFont="1" applyAlignment="1">
      <alignment horizontal="center"/>
      <protection/>
    </xf>
    <xf numFmtId="0" fontId="6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3" fontId="4" fillId="36" borderId="10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54" applyFont="1">
      <alignment/>
      <protection/>
    </xf>
    <xf numFmtId="188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54" applyFont="1" applyBorder="1" applyAlignment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202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8" fontId="4" fillId="0" borderId="0" xfId="58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188" fontId="4" fillId="36" borderId="1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89" fontId="6" fillId="0" borderId="0" xfId="0" applyNumberFormat="1" applyFont="1" applyFill="1" applyBorder="1" applyAlignment="1">
      <alignment/>
    </xf>
    <xf numFmtId="0" fontId="6" fillId="37" borderId="13" xfId="54" applyFont="1" applyFill="1" applyBorder="1" applyAlignment="1">
      <alignment/>
      <protection/>
    </xf>
    <xf numFmtId="188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10" fontId="4" fillId="0" borderId="0" xfId="58" applyNumberFormat="1" applyFont="1" applyFill="1" applyBorder="1" applyAlignment="1">
      <alignment horizontal="right"/>
    </xf>
    <xf numFmtId="202" fontId="4" fillId="37" borderId="10" xfId="58" applyNumberFormat="1" applyFont="1" applyFill="1" applyBorder="1" applyAlignment="1">
      <alignment horizontal="right"/>
    </xf>
    <xf numFmtId="3" fontId="4" fillId="37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202" fontId="4" fillId="0" borderId="0" xfId="58" applyNumberFormat="1" applyFont="1" applyFill="1" applyAlignment="1">
      <alignment/>
    </xf>
    <xf numFmtId="202" fontId="6" fillId="0" borderId="0" xfId="58" applyNumberFormat="1" applyFont="1" applyFill="1" applyBorder="1" applyAlignment="1">
      <alignment/>
    </xf>
    <xf numFmtId="0" fontId="6" fillId="36" borderId="10" xfId="54" applyFont="1" applyFill="1" applyBorder="1" applyAlignment="1">
      <alignment/>
      <protection/>
    </xf>
    <xf numFmtId="0" fontId="6" fillId="0" borderId="11" xfId="54" applyFont="1" applyBorder="1" applyAlignment="1">
      <alignment/>
      <protection/>
    </xf>
    <xf numFmtId="202" fontId="4" fillId="0" borderId="11" xfId="58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202" fontId="4" fillId="0" borderId="11" xfId="58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188" fontId="4" fillId="0" borderId="14" xfId="0" applyNumberFormat="1" applyFont="1" applyBorder="1" applyAlignment="1">
      <alignment horizontal="center"/>
    </xf>
    <xf numFmtId="0" fontId="6" fillId="0" borderId="12" xfId="53" applyFont="1" applyFill="1" applyBorder="1" applyAlignment="1">
      <alignment wrapText="1"/>
      <protection/>
    </xf>
    <xf numFmtId="0" fontId="4" fillId="0" borderId="12" xfId="53" applyFont="1" applyFill="1" applyBorder="1" applyAlignment="1">
      <alignment horizontal="center"/>
      <protection/>
    </xf>
    <xf numFmtId="202" fontId="4" fillId="36" borderId="10" xfId="58" applyNumberFormat="1" applyFont="1" applyFill="1" applyBorder="1" applyAlignment="1">
      <alignment horizontal="right"/>
    </xf>
    <xf numFmtId="0" fontId="9" fillId="0" borderId="15" xfId="53" applyFont="1" applyFill="1" applyBorder="1" applyAlignment="1">
      <alignment/>
      <protection/>
    </xf>
    <xf numFmtId="0" fontId="4" fillId="35" borderId="0" xfId="0" applyFont="1" applyFill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9" fillId="0" borderId="15" xfId="53" applyFont="1" applyFill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202" fontId="4" fillId="0" borderId="0" xfId="58" applyNumberFormat="1" applyFont="1" applyFill="1" applyBorder="1" applyAlignment="1">
      <alignment/>
    </xf>
    <xf numFmtId="202" fontId="4" fillId="37" borderId="10" xfId="58" applyNumberFormat="1" applyFont="1" applyFill="1" applyBorder="1" applyAlignment="1">
      <alignment horizontal="right"/>
    </xf>
    <xf numFmtId="4" fontId="4" fillId="37" borderId="10" xfId="0" applyNumberFormat="1" applyFont="1" applyFill="1" applyBorder="1" applyAlignment="1">
      <alignment/>
    </xf>
    <xf numFmtId="202" fontId="4" fillId="37" borderId="10" xfId="58" applyNumberFormat="1" applyFont="1" applyFill="1" applyBorder="1" applyAlignment="1">
      <alignment/>
    </xf>
    <xf numFmtId="10" fontId="6" fillId="0" borderId="0" xfId="58" applyNumberFormat="1" applyFont="1" applyFill="1" applyBorder="1" applyAlignment="1">
      <alignment/>
    </xf>
    <xf numFmtId="10" fontId="4" fillId="37" borderId="10" xfId="58" applyNumberFormat="1" applyFont="1" applyFill="1" applyBorder="1" applyAlignment="1">
      <alignment/>
    </xf>
    <xf numFmtId="3" fontId="4" fillId="0" borderId="11" xfId="58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1" fontId="4" fillId="37" borderId="10" xfId="58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37" borderId="10" xfId="58" applyNumberFormat="1" applyFont="1" applyFill="1" applyBorder="1" applyAlignment="1">
      <alignment horizontal="right"/>
    </xf>
    <xf numFmtId="202" fontId="4" fillId="0" borderId="16" xfId="58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188" fontId="4" fillId="37" borderId="1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10" fontId="4" fillId="0" borderId="11" xfId="58" applyNumberFormat="1" applyFont="1" applyFill="1" applyBorder="1" applyAlignment="1">
      <alignment horizontal="right"/>
    </xf>
    <xf numFmtId="10" fontId="4" fillId="36" borderId="10" xfId="58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58" applyNumberFormat="1" applyFont="1" applyAlignment="1">
      <alignment/>
    </xf>
    <xf numFmtId="10" fontId="6" fillId="0" borderId="11" xfId="58" applyNumberFormat="1" applyFont="1" applyFill="1" applyBorder="1" applyAlignment="1">
      <alignment/>
    </xf>
    <xf numFmtId="10" fontId="4" fillId="0" borderId="11" xfId="58" applyNumberFormat="1" applyFont="1" applyFill="1" applyBorder="1" applyAlignment="1" quotePrefix="1">
      <alignment horizontal="right"/>
    </xf>
    <xf numFmtId="3" fontId="4" fillId="36" borderId="10" xfId="0" applyNumberFormat="1" applyFont="1" applyFill="1" applyBorder="1" applyAlignment="1">
      <alignment horizontal="right"/>
    </xf>
    <xf numFmtId="202" fontId="4" fillId="36" borderId="10" xfId="58" applyNumberFormat="1" applyFont="1" applyFill="1" applyBorder="1" applyAlignment="1">
      <alignment/>
    </xf>
    <xf numFmtId="189" fontId="4" fillId="36" borderId="10" xfId="0" applyNumberFormat="1" applyFont="1" applyFill="1" applyBorder="1" applyAlignment="1">
      <alignment horizontal="right"/>
    </xf>
    <xf numFmtId="3" fontId="13" fillId="36" borderId="10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 horizontal="center"/>
    </xf>
    <xf numFmtId="189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188" fontId="6" fillId="0" borderId="11" xfId="0" applyNumberFormat="1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/>
    </xf>
    <xf numFmtId="202" fontId="4" fillId="0" borderId="11" xfId="58" applyNumberFormat="1" applyFont="1" applyFill="1" applyBorder="1" applyAlignment="1">
      <alignment/>
    </xf>
    <xf numFmtId="188" fontId="4" fillId="37" borderId="10" xfId="0" applyNumberFormat="1" applyFont="1" applyFill="1" applyBorder="1" applyAlignment="1">
      <alignment/>
    </xf>
    <xf numFmtId="202" fontId="4" fillId="37" borderId="10" xfId="58" applyNumberFormat="1" applyFont="1" applyFill="1" applyBorder="1" applyAlignment="1">
      <alignment/>
    </xf>
    <xf numFmtId="189" fontId="4" fillId="37" borderId="10" xfId="0" applyNumberFormat="1" applyFont="1" applyFill="1" applyBorder="1" applyAlignment="1">
      <alignment horizontal="right"/>
    </xf>
    <xf numFmtId="189" fontId="4" fillId="37" borderId="10" xfId="58" applyNumberFormat="1" applyFont="1" applyFill="1" applyBorder="1" applyAlignment="1">
      <alignment horizontal="right"/>
    </xf>
    <xf numFmtId="202" fontId="4" fillId="0" borderId="11" xfId="58" applyNumberFormat="1" applyFont="1" applyFill="1" applyBorder="1" applyAlignment="1">
      <alignment horizontal="right"/>
    </xf>
    <xf numFmtId="202" fontId="4" fillId="0" borderId="11" xfId="58" applyNumberFormat="1" applyFont="1" applyFill="1" applyBorder="1" applyAlignment="1">
      <alignment/>
    </xf>
    <xf numFmtId="188" fontId="4" fillId="0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41" fontId="4" fillId="36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188" fontId="4" fillId="36" borderId="10" xfId="58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202" fontId="4" fillId="0" borderId="11" xfId="58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34" borderId="19" xfId="53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33" borderId="19" xfId="53" applyFont="1" applyFill="1" applyBorder="1" applyAlignment="1">
      <alignment horizontal="center" vertical="center" wrapText="1"/>
      <protection/>
    </xf>
    <xf numFmtId="0" fontId="6" fillId="34" borderId="23" xfId="53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6" fillId="34" borderId="13" xfId="53" applyFont="1" applyFill="1" applyBorder="1" applyAlignment="1">
      <alignment horizontal="center" vertical="center" wrapText="1"/>
      <protection/>
    </xf>
    <xf numFmtId="0" fontId="6" fillId="34" borderId="25" xfId="53" applyFont="1" applyFill="1" applyBorder="1" applyAlignment="1">
      <alignment horizontal="center" vertical="center" wrapText="1"/>
      <protection/>
    </xf>
    <xf numFmtId="0" fontId="6" fillId="34" borderId="13" xfId="0" applyFont="1" applyFill="1" applyBorder="1" applyAlignment="1">
      <alignment horizontal="left" indent="2"/>
    </xf>
    <xf numFmtId="0" fontId="6" fillId="34" borderId="26" xfId="0" applyFont="1" applyFill="1" applyBorder="1" applyAlignment="1">
      <alignment horizontal="left" indent="2"/>
    </xf>
    <xf numFmtId="0" fontId="6" fillId="34" borderId="25" xfId="0" applyFont="1" applyFill="1" applyBorder="1" applyAlignment="1">
      <alignment horizontal="left" indent="2"/>
    </xf>
    <xf numFmtId="0" fontId="6" fillId="34" borderId="26" xfId="53" applyFont="1" applyFill="1" applyBorder="1" applyAlignment="1">
      <alignment horizontal="center" vertical="center" wrapText="1"/>
      <protection/>
    </xf>
    <xf numFmtId="1" fontId="6" fillId="33" borderId="13" xfId="53" applyNumberFormat="1" applyFont="1" applyFill="1" applyBorder="1" applyAlignment="1">
      <alignment horizontal="center" vertical="center" wrapText="1"/>
      <protection/>
    </xf>
    <xf numFmtId="1" fontId="6" fillId="33" borderId="25" xfId="53" applyNumberFormat="1" applyFont="1" applyFill="1" applyBorder="1" applyAlignment="1">
      <alignment horizontal="center" vertical="center" wrapText="1"/>
      <protection/>
    </xf>
    <xf numFmtId="0" fontId="0" fillId="34" borderId="24" xfId="0" applyFill="1" applyBorder="1" applyAlignment="1">
      <alignment horizontal="center" vertical="center"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6" borderId="23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6" fillId="33" borderId="26" xfId="53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indent="1"/>
    </xf>
    <xf numFmtId="0" fontId="6" fillId="33" borderId="25" xfId="0" applyFont="1" applyFill="1" applyBorder="1" applyAlignment="1">
      <alignment horizontal="left" indent="1"/>
    </xf>
    <xf numFmtId="0" fontId="6" fillId="33" borderId="13" xfId="0" applyFont="1" applyFill="1" applyBorder="1" applyAlignment="1">
      <alignment horizontal="left" indent="2"/>
    </xf>
    <xf numFmtId="0" fontId="6" fillId="33" borderId="26" xfId="0" applyFont="1" applyFill="1" applyBorder="1" applyAlignment="1">
      <alignment horizontal="left" indent="2"/>
    </xf>
    <xf numFmtId="0" fontId="6" fillId="33" borderId="25" xfId="0" applyFont="1" applyFill="1" applyBorder="1" applyAlignment="1">
      <alignment horizontal="left" indent="2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OMPANIS" xfId="53"/>
    <cellStyle name="Обычный_RRR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474"/>
  <sheetViews>
    <sheetView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11" sqref="H11"/>
    </sheetView>
  </sheetViews>
  <sheetFormatPr defaultColWidth="9.00390625" defaultRowHeight="12.75"/>
  <cols>
    <col min="1" max="1" width="24.125" style="1" customWidth="1"/>
    <col min="2" max="2" width="7.875" style="1" customWidth="1"/>
    <col min="3" max="3" width="10.00390625" style="1" customWidth="1"/>
    <col min="4" max="4" width="8.75390625" style="1" bestFit="1" customWidth="1"/>
    <col min="5" max="5" width="9.875" style="1" customWidth="1"/>
    <col min="6" max="6" width="8.75390625" style="1" bestFit="1" customWidth="1"/>
    <col min="7" max="7" width="11.25390625" style="1" bestFit="1" customWidth="1"/>
    <col min="8" max="14" width="11.25390625" style="1" customWidth="1"/>
    <col min="15" max="15" width="12.875" style="1" customWidth="1"/>
    <col min="16" max="16" width="13.00390625" style="1" customWidth="1"/>
    <col min="17" max="17" width="10.875" style="1" customWidth="1"/>
    <col min="18" max="18" width="12.875" style="1" customWidth="1"/>
    <col min="19" max="19" width="9.875" style="1" customWidth="1"/>
    <col min="20" max="20" width="12.875" style="1" customWidth="1"/>
    <col min="21" max="21" width="9.00390625" style="1" customWidth="1"/>
    <col min="22" max="22" width="13.25390625" style="1" customWidth="1"/>
    <col min="23" max="24" width="11.75390625" style="1" customWidth="1"/>
    <col min="25" max="25" width="11.875" style="1" bestFit="1" customWidth="1"/>
    <col min="26" max="26" width="8.875" style="1" customWidth="1"/>
    <col min="27" max="27" width="9.875" style="1" customWidth="1"/>
    <col min="28" max="28" width="8.375" style="1" customWidth="1"/>
    <col min="29" max="29" width="10.125" style="1" customWidth="1"/>
    <col min="30" max="30" width="12.25390625" style="1" customWidth="1"/>
    <col min="31" max="31" width="9.00390625" style="1" customWidth="1"/>
    <col min="32" max="32" width="9.75390625" style="1" customWidth="1"/>
    <col min="33" max="33" width="9.00390625" style="1" customWidth="1"/>
    <col min="34" max="34" width="11.875" style="1" customWidth="1"/>
    <col min="35" max="35" width="8.75390625" style="1" bestFit="1" customWidth="1"/>
    <col min="36" max="36" width="9.75390625" style="1" customWidth="1"/>
    <col min="37" max="37" width="7.875" style="1" bestFit="1" customWidth="1"/>
    <col min="38" max="38" width="8.375" style="1" customWidth="1"/>
    <col min="39" max="39" width="8.75390625" style="1" customWidth="1"/>
    <col min="40" max="40" width="11.75390625" style="1" customWidth="1"/>
    <col min="41" max="41" width="11.625" style="1" customWidth="1"/>
    <col min="42" max="42" width="12.375" style="1" customWidth="1"/>
    <col min="43" max="44" width="9.00390625" style="1" customWidth="1"/>
    <col min="45" max="45" width="10.875" style="1" customWidth="1"/>
    <col min="46" max="46" width="11.25390625" style="1" customWidth="1"/>
    <col min="47" max="47" width="11.125" style="1" bestFit="1" customWidth="1"/>
    <col min="48" max="48" width="10.375" style="1" customWidth="1"/>
    <col min="49" max="49" width="7.875" style="1" bestFit="1" customWidth="1"/>
    <col min="50" max="50" width="8.875" style="1" bestFit="1" customWidth="1"/>
    <col min="51" max="51" width="10.625" style="1" customWidth="1"/>
    <col min="52" max="52" width="8.875" style="1" bestFit="1" customWidth="1"/>
    <col min="53" max="53" width="8.75390625" style="1" bestFit="1" customWidth="1"/>
    <col min="54" max="54" width="8.875" style="1" bestFit="1" customWidth="1"/>
    <col min="55" max="55" width="10.00390625" style="1" customWidth="1"/>
    <col min="56" max="57" width="8.75390625" style="1" bestFit="1" customWidth="1"/>
    <col min="58" max="58" width="9.00390625" style="1" bestFit="1" customWidth="1"/>
    <col min="59" max="63" width="9.125" style="1" customWidth="1"/>
    <col min="64" max="64" width="8.125" style="1" bestFit="1" customWidth="1"/>
    <col min="65" max="66" width="9.125" style="1" customWidth="1"/>
    <col min="67" max="67" width="9.625" style="1" bestFit="1" customWidth="1"/>
    <col min="68" max="68" width="11.25390625" style="1" bestFit="1" customWidth="1"/>
    <col min="69" max="69" width="9.625" style="1" bestFit="1" customWidth="1"/>
    <col min="70" max="70" width="13.125" style="1" bestFit="1" customWidth="1"/>
    <col min="71" max="71" width="10.25390625" style="1" customWidth="1"/>
    <col min="72" max="81" width="9.125" style="1" customWidth="1"/>
    <col min="82" max="82" width="11.25390625" style="1" bestFit="1" customWidth="1"/>
    <col min="83" max="83" width="8.75390625" style="1" bestFit="1" customWidth="1"/>
    <col min="84" max="84" width="9.125" style="1" customWidth="1"/>
    <col min="85" max="85" width="8.75390625" style="1" bestFit="1" customWidth="1"/>
    <col min="86" max="86" width="8.125" style="1" customWidth="1"/>
    <col min="87" max="87" width="9.25390625" style="1" bestFit="1" customWidth="1"/>
    <col min="88" max="88" width="7.625" style="1" customWidth="1"/>
    <col min="89" max="89" width="8.75390625" style="1" bestFit="1" customWidth="1"/>
    <col min="90" max="90" width="7.75390625" style="1" customWidth="1"/>
    <col min="91" max="91" width="4.875" style="1" customWidth="1"/>
    <col min="92" max="93" width="12.875" style="1" customWidth="1"/>
    <col min="94" max="96" width="9.125" style="1" customWidth="1"/>
    <col min="97" max="97" width="9.625" style="1" bestFit="1" customWidth="1"/>
    <col min="98" max="98" width="10.125" style="1" bestFit="1" customWidth="1"/>
    <col min="99" max="99" width="9.125" style="1" customWidth="1"/>
    <col min="100" max="101" width="10.125" style="1" bestFit="1" customWidth="1"/>
    <col min="102" max="102" width="9.625" style="1" bestFit="1" customWidth="1"/>
    <col min="103" max="16384" width="9.125" style="1" customWidth="1"/>
  </cols>
  <sheetData>
    <row r="1" spans="1:45" ht="15.75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4"/>
      <c r="AF1" s="4"/>
      <c r="AS1" s="39"/>
    </row>
    <row r="2" spans="1:94" ht="15.75" customHeight="1">
      <c r="A2" s="138" t="s">
        <v>0</v>
      </c>
      <c r="B2" s="125" t="s">
        <v>1</v>
      </c>
      <c r="C2" s="122"/>
      <c r="D2" s="125" t="s">
        <v>2</v>
      </c>
      <c r="E2" s="122"/>
      <c r="F2" s="142" t="s">
        <v>67</v>
      </c>
      <c r="G2" s="143"/>
      <c r="H2" s="125" t="s">
        <v>80</v>
      </c>
      <c r="I2" s="122"/>
      <c r="J2" s="125" t="s">
        <v>79</v>
      </c>
      <c r="K2" s="125" t="s">
        <v>71</v>
      </c>
      <c r="L2" s="122"/>
      <c r="M2" s="125" t="s">
        <v>73</v>
      </c>
      <c r="N2" s="122"/>
      <c r="O2" s="125" t="s">
        <v>3</v>
      </c>
      <c r="P2" s="122"/>
      <c r="Q2" s="144" t="s">
        <v>67</v>
      </c>
      <c r="R2" s="145"/>
      <c r="S2" s="145"/>
      <c r="T2" s="146"/>
      <c r="U2" s="125" t="s">
        <v>4</v>
      </c>
      <c r="V2" s="122"/>
      <c r="W2" s="125" t="s">
        <v>5</v>
      </c>
      <c r="X2" s="122"/>
      <c r="Y2" s="125" t="s">
        <v>6</v>
      </c>
      <c r="Z2" s="122"/>
      <c r="AA2" s="125" t="s">
        <v>7</v>
      </c>
      <c r="AB2" s="122"/>
      <c r="AC2" s="125" t="s">
        <v>8</v>
      </c>
      <c r="AD2" s="122"/>
      <c r="AE2" s="125" t="s">
        <v>9</v>
      </c>
      <c r="AF2" s="122"/>
      <c r="AG2" s="125" t="s">
        <v>10</v>
      </c>
      <c r="AH2" s="122"/>
      <c r="AI2" s="142" t="s">
        <v>67</v>
      </c>
      <c r="AJ2" s="143"/>
      <c r="AK2" s="125" t="s">
        <v>11</v>
      </c>
      <c r="AL2" s="122"/>
      <c r="AM2" s="125" t="s">
        <v>12</v>
      </c>
      <c r="AN2" s="122"/>
      <c r="AO2" s="137" t="s">
        <v>13</v>
      </c>
      <c r="AP2" s="137" t="s">
        <v>59</v>
      </c>
      <c r="AQ2" s="125" t="s">
        <v>14</v>
      </c>
      <c r="AR2" s="122"/>
      <c r="AS2" s="39"/>
      <c r="AT2" s="126" t="s">
        <v>15</v>
      </c>
      <c r="AU2" s="126" t="s">
        <v>16</v>
      </c>
      <c r="AV2" s="126" t="s">
        <v>17</v>
      </c>
      <c r="AW2" s="126" t="s">
        <v>18</v>
      </c>
      <c r="AX2" s="126" t="s">
        <v>19</v>
      </c>
      <c r="AY2" s="126" t="s">
        <v>20</v>
      </c>
      <c r="AZ2" s="126" t="s">
        <v>21</v>
      </c>
      <c r="BA2" s="126" t="s">
        <v>22</v>
      </c>
      <c r="BB2" s="126" t="s">
        <v>23</v>
      </c>
      <c r="BC2" s="126" t="s">
        <v>24</v>
      </c>
      <c r="BD2" s="126" t="s">
        <v>25</v>
      </c>
      <c r="BE2" s="126" t="s">
        <v>26</v>
      </c>
      <c r="BF2" s="126" t="s">
        <v>27</v>
      </c>
      <c r="BG2" s="126" t="s">
        <v>28</v>
      </c>
      <c r="BH2" s="126" t="s">
        <v>29</v>
      </c>
      <c r="BI2" s="126" t="s">
        <v>30</v>
      </c>
      <c r="BJ2" s="126" t="s">
        <v>31</v>
      </c>
      <c r="BK2" s="126" t="s">
        <v>32</v>
      </c>
      <c r="BL2" s="126" t="s">
        <v>33</v>
      </c>
      <c r="BM2" s="126" t="s">
        <v>34</v>
      </c>
      <c r="BN2" s="39"/>
      <c r="BO2" s="121" t="s">
        <v>35</v>
      </c>
      <c r="BP2" s="122"/>
      <c r="BQ2" s="121" t="s">
        <v>36</v>
      </c>
      <c r="BR2" s="122"/>
      <c r="BS2" s="130" t="s">
        <v>67</v>
      </c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2"/>
      <c r="CE2" s="121" t="s">
        <v>37</v>
      </c>
      <c r="CF2" s="122"/>
      <c r="CG2" s="121" t="s">
        <v>38</v>
      </c>
      <c r="CH2" s="122"/>
      <c r="CI2" s="121" t="s">
        <v>39</v>
      </c>
      <c r="CJ2" s="122"/>
      <c r="CK2" s="121" t="s">
        <v>40</v>
      </c>
      <c r="CL2" s="122"/>
      <c r="CN2" s="121" t="s">
        <v>69</v>
      </c>
      <c r="CO2" s="122"/>
      <c r="CP2" s="126" t="s">
        <v>70</v>
      </c>
    </row>
    <row r="3" spans="1:94" s="5" customFormat="1" ht="84" customHeight="1">
      <c r="A3" s="139"/>
      <c r="B3" s="123"/>
      <c r="C3" s="124"/>
      <c r="D3" s="123"/>
      <c r="E3" s="124"/>
      <c r="F3" s="140" t="s">
        <v>74</v>
      </c>
      <c r="G3" s="141"/>
      <c r="H3" s="123"/>
      <c r="I3" s="124"/>
      <c r="J3" s="123"/>
      <c r="K3" s="123"/>
      <c r="L3" s="124"/>
      <c r="M3" s="123"/>
      <c r="N3" s="124"/>
      <c r="O3" s="123"/>
      <c r="P3" s="124"/>
      <c r="Q3" s="134" t="s">
        <v>75</v>
      </c>
      <c r="R3" s="135"/>
      <c r="S3" s="134" t="s">
        <v>76</v>
      </c>
      <c r="T3" s="135"/>
      <c r="U3" s="123"/>
      <c r="V3" s="124"/>
      <c r="W3" s="123"/>
      <c r="X3" s="124"/>
      <c r="Y3" s="123"/>
      <c r="Z3" s="124"/>
      <c r="AA3" s="123"/>
      <c r="AB3" s="124"/>
      <c r="AC3" s="123"/>
      <c r="AD3" s="124"/>
      <c r="AE3" s="123"/>
      <c r="AF3" s="124"/>
      <c r="AG3" s="123"/>
      <c r="AH3" s="124"/>
      <c r="AI3" s="140" t="s">
        <v>68</v>
      </c>
      <c r="AJ3" s="141"/>
      <c r="AK3" s="123"/>
      <c r="AL3" s="124"/>
      <c r="AM3" s="123"/>
      <c r="AN3" s="124"/>
      <c r="AO3" s="127"/>
      <c r="AP3" s="127"/>
      <c r="AQ3" s="123"/>
      <c r="AR3" s="124"/>
      <c r="AS3" s="63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68"/>
      <c r="BO3" s="123"/>
      <c r="BP3" s="124"/>
      <c r="BQ3" s="123"/>
      <c r="BR3" s="124"/>
      <c r="BS3" s="133" t="s">
        <v>61</v>
      </c>
      <c r="BT3" s="129"/>
      <c r="BU3" s="128" t="s">
        <v>62</v>
      </c>
      <c r="BV3" s="129"/>
      <c r="BW3" s="128" t="s">
        <v>63</v>
      </c>
      <c r="BX3" s="129"/>
      <c r="BY3" s="128" t="s">
        <v>64</v>
      </c>
      <c r="BZ3" s="129"/>
      <c r="CA3" s="128" t="s">
        <v>65</v>
      </c>
      <c r="CB3" s="129"/>
      <c r="CC3" s="128" t="s">
        <v>66</v>
      </c>
      <c r="CD3" s="129"/>
      <c r="CE3" s="123"/>
      <c r="CF3" s="124"/>
      <c r="CG3" s="123"/>
      <c r="CH3" s="124"/>
      <c r="CI3" s="123"/>
      <c r="CJ3" s="124"/>
      <c r="CK3" s="123"/>
      <c r="CL3" s="124"/>
      <c r="CN3" s="123"/>
      <c r="CO3" s="124"/>
      <c r="CP3" s="136"/>
    </row>
    <row r="4" spans="1:94" s="6" customFormat="1" ht="45" customHeight="1">
      <c r="A4" s="127"/>
      <c r="B4" s="7" t="s">
        <v>41</v>
      </c>
      <c r="C4" s="8" t="s">
        <v>42</v>
      </c>
      <c r="D4" s="7" t="s">
        <v>43</v>
      </c>
      <c r="E4" s="8" t="s">
        <v>44</v>
      </c>
      <c r="F4" s="7" t="s">
        <v>43</v>
      </c>
      <c r="G4" s="8" t="s">
        <v>44</v>
      </c>
      <c r="H4" s="7" t="s">
        <v>43</v>
      </c>
      <c r="I4" s="8" t="s">
        <v>44</v>
      </c>
      <c r="J4" s="7" t="s">
        <v>78</v>
      </c>
      <c r="K4" s="7" t="s">
        <v>43</v>
      </c>
      <c r="L4" s="8" t="s">
        <v>42</v>
      </c>
      <c r="M4" s="7" t="s">
        <v>72</v>
      </c>
      <c r="N4" s="8" t="s">
        <v>42</v>
      </c>
      <c r="O4" s="7" t="s">
        <v>45</v>
      </c>
      <c r="P4" s="8" t="s">
        <v>42</v>
      </c>
      <c r="Q4" s="7" t="s">
        <v>60</v>
      </c>
      <c r="R4" s="8" t="s">
        <v>42</v>
      </c>
      <c r="S4" s="7" t="s">
        <v>60</v>
      </c>
      <c r="T4" s="8" t="s">
        <v>42</v>
      </c>
      <c r="U4" s="7" t="s">
        <v>45</v>
      </c>
      <c r="V4" s="8" t="s">
        <v>42</v>
      </c>
      <c r="W4" s="7" t="s">
        <v>45</v>
      </c>
      <c r="X4" s="8" t="s">
        <v>42</v>
      </c>
      <c r="Y4" s="7" t="s">
        <v>46</v>
      </c>
      <c r="Z4" s="8" t="s">
        <v>42</v>
      </c>
      <c r="AA4" s="7" t="s">
        <v>46</v>
      </c>
      <c r="AB4" s="8" t="s">
        <v>42</v>
      </c>
      <c r="AC4" s="7" t="s">
        <v>46</v>
      </c>
      <c r="AD4" s="8" t="s">
        <v>42</v>
      </c>
      <c r="AE4" s="7" t="s">
        <v>46</v>
      </c>
      <c r="AF4" s="8" t="s">
        <v>42</v>
      </c>
      <c r="AG4" s="7" t="s">
        <v>46</v>
      </c>
      <c r="AH4" s="8" t="s">
        <v>42</v>
      </c>
      <c r="AI4" s="7" t="s">
        <v>46</v>
      </c>
      <c r="AJ4" s="8" t="s">
        <v>42</v>
      </c>
      <c r="AK4" s="7" t="s">
        <v>46</v>
      </c>
      <c r="AL4" s="8" t="s">
        <v>42</v>
      </c>
      <c r="AM4" s="7" t="s">
        <v>46</v>
      </c>
      <c r="AN4" s="8" t="s">
        <v>42</v>
      </c>
      <c r="AO4" s="9" t="s">
        <v>47</v>
      </c>
      <c r="AP4" s="9" t="s">
        <v>47</v>
      </c>
      <c r="AQ4" s="7" t="s">
        <v>46</v>
      </c>
      <c r="AR4" s="8" t="s">
        <v>42</v>
      </c>
      <c r="AS4" s="64"/>
      <c r="AT4" s="10" t="s">
        <v>46</v>
      </c>
      <c r="AU4" s="10" t="s">
        <v>46</v>
      </c>
      <c r="AV4" s="10" t="s">
        <v>46</v>
      </c>
      <c r="AW4" s="10" t="s">
        <v>46</v>
      </c>
      <c r="AX4" s="10" t="s">
        <v>46</v>
      </c>
      <c r="AY4" s="10" t="s">
        <v>46</v>
      </c>
      <c r="AZ4" s="10" t="s">
        <v>46</v>
      </c>
      <c r="BA4" s="10" t="s">
        <v>46</v>
      </c>
      <c r="BB4" s="10" t="s">
        <v>46</v>
      </c>
      <c r="BC4" s="10" t="s">
        <v>46</v>
      </c>
      <c r="BD4" s="10" t="s">
        <v>46</v>
      </c>
      <c r="BE4" s="10" t="s">
        <v>46</v>
      </c>
      <c r="BF4" s="10" t="s">
        <v>46</v>
      </c>
      <c r="BG4" s="10" t="s">
        <v>46</v>
      </c>
      <c r="BH4" s="10" t="s">
        <v>46</v>
      </c>
      <c r="BI4" s="10" t="s">
        <v>46</v>
      </c>
      <c r="BJ4" s="10" t="s">
        <v>46</v>
      </c>
      <c r="BK4" s="10" t="s">
        <v>46</v>
      </c>
      <c r="BL4" s="10" t="s">
        <v>46</v>
      </c>
      <c r="BM4" s="10" t="s">
        <v>46</v>
      </c>
      <c r="BN4" s="68"/>
      <c r="BO4" s="10" t="s">
        <v>46</v>
      </c>
      <c r="BP4" s="11" t="s">
        <v>42</v>
      </c>
      <c r="BQ4" s="10" t="s">
        <v>46</v>
      </c>
      <c r="BR4" s="11" t="s">
        <v>42</v>
      </c>
      <c r="BS4" s="10" t="s">
        <v>46</v>
      </c>
      <c r="BT4" s="11" t="s">
        <v>42</v>
      </c>
      <c r="BU4" s="10" t="s">
        <v>46</v>
      </c>
      <c r="BV4" s="11" t="s">
        <v>42</v>
      </c>
      <c r="BW4" s="10" t="s">
        <v>46</v>
      </c>
      <c r="BX4" s="11" t="s">
        <v>42</v>
      </c>
      <c r="BY4" s="10" t="s">
        <v>46</v>
      </c>
      <c r="BZ4" s="11" t="s">
        <v>42</v>
      </c>
      <c r="CA4" s="10" t="s">
        <v>46</v>
      </c>
      <c r="CB4" s="11" t="s">
        <v>42</v>
      </c>
      <c r="CC4" s="10" t="s">
        <v>46</v>
      </c>
      <c r="CD4" s="11" t="s">
        <v>42</v>
      </c>
      <c r="CE4" s="10" t="s">
        <v>46</v>
      </c>
      <c r="CF4" s="11" t="s">
        <v>42</v>
      </c>
      <c r="CG4" s="10" t="s">
        <v>46</v>
      </c>
      <c r="CH4" s="11" t="s">
        <v>42</v>
      </c>
      <c r="CI4" s="10" t="s">
        <v>46</v>
      </c>
      <c r="CJ4" s="11" t="s">
        <v>42</v>
      </c>
      <c r="CK4" s="10" t="s">
        <v>46</v>
      </c>
      <c r="CL4" s="11" t="s">
        <v>42</v>
      </c>
      <c r="CN4" s="10" t="s">
        <v>46</v>
      </c>
      <c r="CO4" s="11" t="s">
        <v>42</v>
      </c>
      <c r="CP4" s="10" t="s">
        <v>47</v>
      </c>
    </row>
    <row r="5" spans="1:130" s="12" customFormat="1" ht="11.25">
      <c r="A5" s="13" t="s">
        <v>48</v>
      </c>
      <c r="B5" s="14">
        <v>1</v>
      </c>
      <c r="C5" s="14"/>
      <c r="D5" s="14">
        <v>2</v>
      </c>
      <c r="E5" s="14"/>
      <c r="F5" s="14">
        <v>3</v>
      </c>
      <c r="G5" s="14"/>
      <c r="H5" s="14">
        <v>4</v>
      </c>
      <c r="I5" s="14"/>
      <c r="J5" s="14">
        <v>5</v>
      </c>
      <c r="K5" s="14">
        <v>6</v>
      </c>
      <c r="L5" s="14"/>
      <c r="M5" s="14">
        <v>7</v>
      </c>
      <c r="N5" s="14"/>
      <c r="O5" s="14">
        <v>8</v>
      </c>
      <c r="P5" s="14"/>
      <c r="Q5" s="14">
        <v>9</v>
      </c>
      <c r="R5" s="14"/>
      <c r="S5" s="14">
        <v>10</v>
      </c>
      <c r="T5" s="14"/>
      <c r="U5" s="14">
        <v>11</v>
      </c>
      <c r="V5" s="14"/>
      <c r="W5" s="14">
        <v>12</v>
      </c>
      <c r="X5" s="14"/>
      <c r="Y5" s="14">
        <v>13</v>
      </c>
      <c r="Z5" s="14"/>
      <c r="AA5" s="14">
        <v>14</v>
      </c>
      <c r="AB5" s="14"/>
      <c r="AC5" s="14">
        <v>15</v>
      </c>
      <c r="AD5" s="14"/>
      <c r="AE5" s="14">
        <v>16</v>
      </c>
      <c r="AF5" s="14"/>
      <c r="AG5" s="14">
        <v>17</v>
      </c>
      <c r="AH5" s="14"/>
      <c r="AI5" s="14">
        <v>18</v>
      </c>
      <c r="AJ5" s="14"/>
      <c r="AK5" s="14">
        <v>19</v>
      </c>
      <c r="AL5" s="14"/>
      <c r="AM5" s="14">
        <v>20</v>
      </c>
      <c r="AN5" s="14"/>
      <c r="AO5" s="14">
        <v>21</v>
      </c>
      <c r="AP5" s="14">
        <v>22</v>
      </c>
      <c r="AQ5" s="14">
        <v>23</v>
      </c>
      <c r="AR5" s="14"/>
      <c r="AS5" s="66"/>
      <c r="AT5" s="14">
        <v>24</v>
      </c>
      <c r="AU5" s="14">
        <v>25</v>
      </c>
      <c r="AV5" s="14">
        <v>26</v>
      </c>
      <c r="AW5" s="14">
        <v>27</v>
      </c>
      <c r="AX5" s="14">
        <v>28</v>
      </c>
      <c r="AY5" s="14">
        <v>29</v>
      </c>
      <c r="AZ5" s="14">
        <v>30</v>
      </c>
      <c r="BA5" s="14">
        <v>31</v>
      </c>
      <c r="BB5" s="14">
        <v>32</v>
      </c>
      <c r="BC5" s="14">
        <v>33</v>
      </c>
      <c r="BD5" s="14">
        <v>34</v>
      </c>
      <c r="BE5" s="14">
        <v>35</v>
      </c>
      <c r="BF5" s="14">
        <v>36</v>
      </c>
      <c r="BG5" s="14">
        <v>37</v>
      </c>
      <c r="BH5" s="14">
        <v>38</v>
      </c>
      <c r="BI5" s="14">
        <v>39</v>
      </c>
      <c r="BJ5" s="14">
        <v>40</v>
      </c>
      <c r="BK5" s="14">
        <v>41</v>
      </c>
      <c r="BL5" s="14">
        <v>42</v>
      </c>
      <c r="BM5" s="14">
        <v>43</v>
      </c>
      <c r="BN5" s="69"/>
      <c r="BO5" s="14">
        <v>44</v>
      </c>
      <c r="BP5" s="14"/>
      <c r="BQ5" s="14">
        <v>45</v>
      </c>
      <c r="BR5" s="14"/>
      <c r="BS5" s="14">
        <v>46</v>
      </c>
      <c r="BT5" s="14"/>
      <c r="BU5" s="14">
        <v>47</v>
      </c>
      <c r="BV5" s="14"/>
      <c r="BW5" s="14">
        <v>48</v>
      </c>
      <c r="BX5" s="14"/>
      <c r="BY5" s="14">
        <v>49</v>
      </c>
      <c r="BZ5" s="14"/>
      <c r="CA5" s="14">
        <v>50</v>
      </c>
      <c r="CB5" s="14"/>
      <c r="CC5" s="14">
        <v>51</v>
      </c>
      <c r="CD5" s="14"/>
      <c r="CE5" s="14">
        <v>52</v>
      </c>
      <c r="CF5" s="14"/>
      <c r="CG5" s="14">
        <v>53</v>
      </c>
      <c r="CH5" s="14"/>
      <c r="CI5" s="14">
        <v>54</v>
      </c>
      <c r="CJ5" s="14"/>
      <c r="CK5" s="14">
        <v>55</v>
      </c>
      <c r="CL5" s="14"/>
      <c r="CM5" s="15"/>
      <c r="CN5" s="14">
        <v>56</v>
      </c>
      <c r="CO5" s="14"/>
      <c r="CP5" s="14">
        <v>57</v>
      </c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</row>
    <row r="6" spans="2:111" s="17" customFormat="1" ht="11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67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G6" s="19"/>
      <c r="BH6" s="19"/>
      <c r="BI6" s="19"/>
      <c r="BJ6" s="19"/>
      <c r="BK6" s="19"/>
      <c r="BM6" s="19"/>
      <c r="BN6" s="67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</row>
    <row r="7" spans="1:184" s="20" customFormat="1" ht="11.25" customHeight="1">
      <c r="A7" s="56" t="s">
        <v>49</v>
      </c>
      <c r="B7" s="95">
        <v>21035</v>
      </c>
      <c r="C7" s="96">
        <v>0.962</v>
      </c>
      <c r="D7" s="95">
        <v>19889</v>
      </c>
      <c r="E7" s="96">
        <v>0.984</v>
      </c>
      <c r="F7" s="95">
        <v>11554</v>
      </c>
      <c r="G7" s="96">
        <v>0.987</v>
      </c>
      <c r="H7" s="117" t="s">
        <v>81</v>
      </c>
      <c r="I7" s="117" t="s">
        <v>81</v>
      </c>
      <c r="J7" s="117" t="s">
        <v>81</v>
      </c>
      <c r="K7" s="21" t="s">
        <v>81</v>
      </c>
      <c r="L7" s="117" t="s">
        <v>81</v>
      </c>
      <c r="M7" s="21" t="s">
        <v>81</v>
      </c>
      <c r="N7" s="117" t="s">
        <v>81</v>
      </c>
      <c r="O7" s="95">
        <v>907</v>
      </c>
      <c r="P7" s="65">
        <v>0.36</v>
      </c>
      <c r="Q7" s="95">
        <v>28</v>
      </c>
      <c r="R7" s="65">
        <v>0.528</v>
      </c>
      <c r="S7" s="95">
        <v>879</v>
      </c>
      <c r="T7" s="65">
        <v>0.357</v>
      </c>
      <c r="U7" s="95">
        <v>4123538</v>
      </c>
      <c r="V7" s="97">
        <v>99.3</v>
      </c>
      <c r="W7" s="98">
        <v>498173</v>
      </c>
      <c r="X7" s="97">
        <v>93</v>
      </c>
      <c r="Y7" s="95">
        <v>30262276.3</v>
      </c>
      <c r="Z7" s="96">
        <v>0.998</v>
      </c>
      <c r="AA7" s="95">
        <v>23671342.6</v>
      </c>
      <c r="AB7" s="65">
        <v>0.968</v>
      </c>
      <c r="AC7" s="95">
        <v>64887.7</v>
      </c>
      <c r="AD7" s="96">
        <v>1.043</v>
      </c>
      <c r="AE7" s="95">
        <v>5166105.3</v>
      </c>
      <c r="AF7" s="65">
        <v>0.973</v>
      </c>
      <c r="AG7" s="95">
        <v>1175396.9</v>
      </c>
      <c r="AH7" s="96">
        <v>4.356</v>
      </c>
      <c r="AI7" s="95">
        <v>1013176.6</v>
      </c>
      <c r="AJ7" s="65">
        <v>4.768</v>
      </c>
      <c r="AK7" s="21" t="s">
        <v>81</v>
      </c>
      <c r="AL7" s="115">
        <v>0</v>
      </c>
      <c r="AM7" s="21" t="s">
        <v>81</v>
      </c>
      <c r="AN7" s="115">
        <v>0</v>
      </c>
      <c r="AO7" s="43">
        <v>40</v>
      </c>
      <c r="AP7" s="43">
        <f>100-AO7</f>
        <v>60</v>
      </c>
      <c r="AQ7" s="21">
        <v>2861112</v>
      </c>
      <c r="AR7" s="65">
        <v>1.4884833047718042</v>
      </c>
      <c r="AS7" s="62"/>
      <c r="AT7" s="21">
        <v>71132879.64634</v>
      </c>
      <c r="AU7" s="21">
        <v>37488699.864645936</v>
      </c>
      <c r="AV7" s="21">
        <v>411984.0620340528</v>
      </c>
      <c r="AW7" s="21">
        <v>262454.1208400016</v>
      </c>
      <c r="AX7" s="21">
        <v>27906.839219999998</v>
      </c>
      <c r="AY7" s="21">
        <v>13212521.510790009</v>
      </c>
      <c r="AZ7" s="21">
        <v>7103074.19675</v>
      </c>
      <c r="BA7" s="21">
        <v>12625200.662220003</v>
      </c>
      <c r="BB7" s="21">
        <v>33644179.78169406</v>
      </c>
      <c r="BC7" s="21">
        <v>54295024.58245999</v>
      </c>
      <c r="BD7" s="21">
        <v>4638975.09644</v>
      </c>
      <c r="BE7" s="21">
        <v>486933</v>
      </c>
      <c r="BF7" s="21">
        <v>8279243.133800125</v>
      </c>
      <c r="BG7" s="21">
        <v>217181.52495</v>
      </c>
      <c r="BH7" s="21">
        <v>99161.53177</v>
      </c>
      <c r="BI7" s="21">
        <v>667931.01617</v>
      </c>
      <c r="BJ7" s="21">
        <v>2425979.91911</v>
      </c>
      <c r="BK7" s="21">
        <v>108149.48234</v>
      </c>
      <c r="BL7" s="21">
        <v>898574.4321900001</v>
      </c>
      <c r="BM7" s="21">
        <v>12198879.967440126</v>
      </c>
      <c r="BN7" s="22"/>
      <c r="BO7" s="21">
        <v>30587459.204129975</v>
      </c>
      <c r="BP7" s="90">
        <v>0.994938073888098</v>
      </c>
      <c r="BQ7" s="21">
        <v>24272482.521689996</v>
      </c>
      <c r="BR7" s="90">
        <v>0.9591876492625775</v>
      </c>
      <c r="BS7" s="21">
        <v>2138839.1392099997</v>
      </c>
      <c r="BT7" s="90">
        <v>1.1417266283687608</v>
      </c>
      <c r="BU7" s="21">
        <v>3112359.69886</v>
      </c>
      <c r="BV7" s="90">
        <v>1.1955439892314095</v>
      </c>
      <c r="BW7" s="21">
        <v>693359.9003099999</v>
      </c>
      <c r="BX7" s="90">
        <v>1.1188358573110897</v>
      </c>
      <c r="BY7" s="21">
        <v>738502.70664</v>
      </c>
      <c r="BZ7" s="90">
        <v>1.0651425142090623</v>
      </c>
      <c r="CA7" s="21">
        <v>15046133.86622</v>
      </c>
      <c r="CB7" s="90">
        <v>0.8807019466306836</v>
      </c>
      <c r="CC7" s="21">
        <v>2543287.210450001</v>
      </c>
      <c r="CD7" s="90">
        <v>1.0460573939506213</v>
      </c>
      <c r="CE7" s="21">
        <v>6314976.682439979</v>
      </c>
      <c r="CF7" s="90">
        <v>1.1613047208433487</v>
      </c>
      <c r="CG7" s="21">
        <v>6625850.580319978</v>
      </c>
      <c r="CH7" s="90">
        <v>1.0566117791878353</v>
      </c>
      <c r="CI7" s="21">
        <v>-1642355.832</v>
      </c>
      <c r="CJ7" s="90">
        <v>1.0396377203645595</v>
      </c>
      <c r="CK7" s="21">
        <v>4983494.748319979</v>
      </c>
      <c r="CL7" s="90">
        <v>1.0623278221244166</v>
      </c>
      <c r="CM7" s="23"/>
      <c r="CN7" s="21">
        <v>8328083.95</v>
      </c>
      <c r="CO7" s="90">
        <v>1.0601860793675204</v>
      </c>
      <c r="CP7" s="90">
        <v>0.2722711911292063</v>
      </c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</row>
    <row r="8" spans="1:184" ht="11.25">
      <c r="A8" s="24"/>
      <c r="B8" s="18"/>
      <c r="C8" s="18"/>
      <c r="D8" s="18"/>
      <c r="F8" s="18"/>
      <c r="G8" s="54"/>
      <c r="H8" s="47"/>
      <c r="I8" s="47"/>
      <c r="J8" s="47"/>
      <c r="K8" s="18"/>
      <c r="L8" s="47"/>
      <c r="M8" s="48"/>
      <c r="N8" s="47"/>
      <c r="O8" s="18"/>
      <c r="P8" s="54"/>
      <c r="Q8" s="49"/>
      <c r="R8" s="54"/>
      <c r="S8" s="49"/>
      <c r="T8" s="54"/>
      <c r="U8" s="99"/>
      <c r="V8" s="100"/>
      <c r="W8" s="101"/>
      <c r="X8" s="102"/>
      <c r="Y8" s="26"/>
      <c r="Z8" s="18"/>
      <c r="AA8" s="18"/>
      <c r="AB8" s="54"/>
      <c r="AC8" s="18"/>
      <c r="AD8" s="18"/>
      <c r="AE8" s="18"/>
      <c r="AF8" s="54"/>
      <c r="AG8" s="18"/>
      <c r="AH8" s="18"/>
      <c r="AI8" s="18"/>
      <c r="AJ8" s="54"/>
      <c r="AK8" s="18"/>
      <c r="AL8" s="18"/>
      <c r="AM8" s="18"/>
      <c r="AN8" s="26"/>
      <c r="AO8" s="18"/>
      <c r="AP8" s="18"/>
      <c r="AQ8" s="26"/>
      <c r="AR8" s="26"/>
      <c r="AS8" s="25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70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26"/>
      <c r="CN8" s="91"/>
      <c r="CO8" s="92"/>
      <c r="CP8" s="91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</row>
    <row r="9" spans="1:114" s="27" customFormat="1" ht="11.25">
      <c r="A9" s="57" t="s">
        <v>50</v>
      </c>
      <c r="B9" s="103">
        <v>41078</v>
      </c>
      <c r="C9" s="58">
        <v>0.779</v>
      </c>
      <c r="D9" s="103">
        <v>6678220</v>
      </c>
      <c r="E9" s="54">
        <v>1.004</v>
      </c>
      <c r="F9" s="59">
        <v>5778362</v>
      </c>
      <c r="G9" s="58">
        <v>1.003</v>
      </c>
      <c r="H9" s="77">
        <v>441434</v>
      </c>
      <c r="I9" s="58">
        <v>1.4539747369114475</v>
      </c>
      <c r="J9" s="77">
        <v>622.7580610436713</v>
      </c>
      <c r="K9" s="104">
        <v>166.0172781050684</v>
      </c>
      <c r="L9" s="58">
        <v>1.304</v>
      </c>
      <c r="M9" s="84">
        <v>2.4086922229824426</v>
      </c>
      <c r="N9" s="58">
        <v>1.0265503782338188</v>
      </c>
      <c r="O9" s="59">
        <v>1678715</v>
      </c>
      <c r="P9" s="60">
        <v>1.12</v>
      </c>
      <c r="Q9" s="59">
        <v>450382</v>
      </c>
      <c r="R9" s="111">
        <v>1.016</v>
      </c>
      <c r="S9" s="59">
        <v>1228333</v>
      </c>
      <c r="T9" s="111">
        <v>1.164</v>
      </c>
      <c r="U9" s="118" t="s">
        <v>81</v>
      </c>
      <c r="V9" s="118" t="s">
        <v>81</v>
      </c>
      <c r="W9" s="118" t="s">
        <v>81</v>
      </c>
      <c r="X9" s="118" t="s">
        <v>81</v>
      </c>
      <c r="Y9" s="59">
        <v>15552467.064</v>
      </c>
      <c r="Z9" s="89">
        <v>1.038196917053994</v>
      </c>
      <c r="AA9" s="59">
        <v>3068141.26</v>
      </c>
      <c r="AB9" s="89">
        <v>1.1055524093473672</v>
      </c>
      <c r="AC9" s="59">
        <v>7894134.728</v>
      </c>
      <c r="AD9" s="89">
        <v>0.9964131772897045</v>
      </c>
      <c r="AE9" s="59">
        <v>1904383.753</v>
      </c>
      <c r="AF9" s="89">
        <v>0.8233622793271043</v>
      </c>
      <c r="AG9" s="59">
        <v>2215805.912</v>
      </c>
      <c r="AH9" s="89">
        <v>1.5180679190215378</v>
      </c>
      <c r="AI9" s="59">
        <v>1755696.343</v>
      </c>
      <c r="AJ9" s="89">
        <v>1.5809742639437825</v>
      </c>
      <c r="AK9" s="59">
        <v>285643.824</v>
      </c>
      <c r="AL9" s="89">
        <v>0.8805460076663569</v>
      </c>
      <c r="AM9" s="59">
        <v>137401.653</v>
      </c>
      <c r="AN9" s="89">
        <v>1.0104153597700551</v>
      </c>
      <c r="AO9" s="113">
        <v>57.97705435989471</v>
      </c>
      <c r="AP9" s="113">
        <f aca="true" t="shared" si="0" ref="AP9:AP15">100-AO9</f>
        <v>42.02294564010529</v>
      </c>
      <c r="AQ9" s="59">
        <v>1574288</v>
      </c>
      <c r="AR9" s="60">
        <v>0.9300746109495955</v>
      </c>
      <c r="AS9" s="25"/>
      <c r="AT9" s="59">
        <v>48291592.286</v>
      </c>
      <c r="AU9" s="59">
        <v>41188194.922</v>
      </c>
      <c r="AV9" s="59">
        <v>1002458.336</v>
      </c>
      <c r="AW9" s="59">
        <v>297285.547</v>
      </c>
      <c r="AX9" s="59">
        <v>1558.869</v>
      </c>
      <c r="AY9" s="59">
        <v>4163239.83</v>
      </c>
      <c r="AZ9" s="59">
        <v>1106870.134</v>
      </c>
      <c r="BA9" s="59">
        <v>528265.946</v>
      </c>
      <c r="BB9" s="59">
        <v>7103397.364</v>
      </c>
      <c r="BC9" s="59">
        <v>21454738.742</v>
      </c>
      <c r="BD9" s="59">
        <v>14786689.287</v>
      </c>
      <c r="BE9" s="59">
        <v>5041126.837</v>
      </c>
      <c r="BF9" s="59">
        <v>4871482.321</v>
      </c>
      <c r="BG9" s="59">
        <v>304054.501</v>
      </c>
      <c r="BH9" s="59">
        <v>114489.285</v>
      </c>
      <c r="BI9" s="59">
        <v>832961.521</v>
      </c>
      <c r="BJ9" s="59">
        <v>934402.72</v>
      </c>
      <c r="BK9" s="59">
        <v>424682.027</v>
      </c>
      <c r="BL9" s="59">
        <v>539533.455</v>
      </c>
      <c r="BM9" s="59">
        <v>12050164.257</v>
      </c>
      <c r="BN9" s="30"/>
      <c r="BO9" s="59">
        <v>16426457.188</v>
      </c>
      <c r="BP9" s="89">
        <v>1.0426545678539525</v>
      </c>
      <c r="BQ9" s="59">
        <v>12456391.586</v>
      </c>
      <c r="BR9" s="89">
        <v>1.111407420240813</v>
      </c>
      <c r="BS9" s="59">
        <v>2056072.302</v>
      </c>
      <c r="BT9" s="89">
        <v>1.0779035556704444</v>
      </c>
      <c r="BU9" s="59">
        <v>3637627.127</v>
      </c>
      <c r="BV9" s="89">
        <v>0.9607607322285168</v>
      </c>
      <c r="BW9" s="59">
        <v>919921.828</v>
      </c>
      <c r="BX9" s="89">
        <v>0.9732562737478972</v>
      </c>
      <c r="BY9" s="59">
        <v>884817.23</v>
      </c>
      <c r="BZ9" s="89">
        <v>0.922643347702233</v>
      </c>
      <c r="CA9" s="59">
        <v>1391791.205</v>
      </c>
      <c r="CB9" s="89">
        <v>1.068943628523659</v>
      </c>
      <c r="CC9" s="59">
        <v>3566161.8838400003</v>
      </c>
      <c r="CD9" s="89">
        <v>1.5452190055887207</v>
      </c>
      <c r="CE9" s="59">
        <v>3970065.602</v>
      </c>
      <c r="CF9" s="89">
        <v>0.8731763258829138</v>
      </c>
      <c r="CG9" s="59">
        <v>2794215.554</v>
      </c>
      <c r="CH9" s="89">
        <v>1.0892013813290253</v>
      </c>
      <c r="CI9" s="59">
        <v>-776453.61</v>
      </c>
      <c r="CJ9" s="89">
        <v>0.9806243349037462</v>
      </c>
      <c r="CK9" s="59">
        <v>2017761.944</v>
      </c>
      <c r="CL9" s="89">
        <v>1.1376742674715217</v>
      </c>
      <c r="CM9" s="31"/>
      <c r="CN9" s="59">
        <v>6465866.709</v>
      </c>
      <c r="CO9" s="93">
        <v>1.1235390317199023</v>
      </c>
      <c r="CP9" s="89">
        <v>0.3936251520944822</v>
      </c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</row>
    <row r="10" spans="1:114" s="27" customFormat="1" ht="11.25">
      <c r="A10" s="57" t="s">
        <v>51</v>
      </c>
      <c r="B10" s="103">
        <v>22777</v>
      </c>
      <c r="C10" s="58">
        <v>0.884</v>
      </c>
      <c r="D10" s="103">
        <v>4457492</v>
      </c>
      <c r="E10" s="58">
        <v>1.004</v>
      </c>
      <c r="F10" s="59">
        <v>3820217</v>
      </c>
      <c r="G10" s="58">
        <v>1.003</v>
      </c>
      <c r="H10" s="77">
        <v>404988</v>
      </c>
      <c r="I10" s="58">
        <v>1.2973315821507512</v>
      </c>
      <c r="J10" s="77">
        <v>551.8642936812012</v>
      </c>
      <c r="K10" s="104">
        <v>195.81888527900952</v>
      </c>
      <c r="L10" s="58">
        <v>1.142</v>
      </c>
      <c r="M10" s="84">
        <v>2.708023023578659</v>
      </c>
      <c r="N10" s="58">
        <v>1.0317771490691936</v>
      </c>
      <c r="O10" s="59">
        <v>597726</v>
      </c>
      <c r="P10" s="60">
        <v>1.057</v>
      </c>
      <c r="Q10" s="59">
        <v>156526</v>
      </c>
      <c r="R10" s="111">
        <v>0.891</v>
      </c>
      <c r="S10" s="59">
        <v>441199</v>
      </c>
      <c r="T10" s="111">
        <v>1.132</v>
      </c>
      <c r="U10" s="118" t="s">
        <v>81</v>
      </c>
      <c r="V10" s="118" t="s">
        <v>81</v>
      </c>
      <c r="W10" s="118" t="s">
        <v>81</v>
      </c>
      <c r="X10" s="118" t="s">
        <v>81</v>
      </c>
      <c r="Y10" s="59">
        <v>11237720.466</v>
      </c>
      <c r="Z10" s="89">
        <v>1.0429980265862755</v>
      </c>
      <c r="AA10" s="59">
        <v>1156790.857</v>
      </c>
      <c r="AB10" s="89">
        <v>1.0679128274777265</v>
      </c>
      <c r="AC10" s="59">
        <v>6378578.247</v>
      </c>
      <c r="AD10" s="89">
        <v>1.0063175005872775</v>
      </c>
      <c r="AE10" s="59">
        <v>1427701.343</v>
      </c>
      <c r="AF10" s="89">
        <v>0.8037769845257741</v>
      </c>
      <c r="AG10" s="59">
        <v>2075396.523</v>
      </c>
      <c r="AH10" s="89">
        <v>1.4870896285496533</v>
      </c>
      <c r="AI10" s="59">
        <v>1612843.066</v>
      </c>
      <c r="AJ10" s="89">
        <v>1.5515474210230662</v>
      </c>
      <c r="AK10" s="59">
        <v>138235.092</v>
      </c>
      <c r="AL10" s="89">
        <v>1.0840682422602121</v>
      </c>
      <c r="AM10" s="59">
        <v>0</v>
      </c>
      <c r="AN10" s="89">
        <v>0</v>
      </c>
      <c r="AO10" s="113">
        <v>56.06642628336045</v>
      </c>
      <c r="AP10" s="113">
        <f t="shared" si="0"/>
        <v>43.93357371663955</v>
      </c>
      <c r="AQ10" s="59">
        <v>4908848</v>
      </c>
      <c r="AR10" s="60">
        <v>1.6429953981985732</v>
      </c>
      <c r="AS10" s="25"/>
      <c r="AT10" s="59">
        <v>50859804.27</v>
      </c>
      <c r="AU10" s="59">
        <v>42471227.913</v>
      </c>
      <c r="AV10" s="59">
        <v>667051.962</v>
      </c>
      <c r="AW10" s="59">
        <v>284416.046</v>
      </c>
      <c r="AX10" s="59">
        <v>62785.593</v>
      </c>
      <c r="AY10" s="59">
        <v>2422785.499</v>
      </c>
      <c r="AZ10" s="59">
        <v>4510685.541</v>
      </c>
      <c r="BA10" s="59">
        <v>430110.101</v>
      </c>
      <c r="BB10" s="59">
        <v>8388576.357</v>
      </c>
      <c r="BC10" s="59">
        <v>30488885.708</v>
      </c>
      <c r="BD10" s="59">
        <v>11604267.013</v>
      </c>
      <c r="BE10" s="59">
        <v>2167320.138</v>
      </c>
      <c r="BF10" s="59">
        <v>4695216.965</v>
      </c>
      <c r="BG10" s="59">
        <v>314356.951</v>
      </c>
      <c r="BH10" s="59">
        <v>99079.906</v>
      </c>
      <c r="BI10" s="59">
        <v>323413.243</v>
      </c>
      <c r="BJ10" s="59">
        <v>1587179.717</v>
      </c>
      <c r="BK10" s="59">
        <v>49781.788</v>
      </c>
      <c r="BL10" s="59">
        <v>260259.287</v>
      </c>
      <c r="BM10" s="59">
        <v>8766651.549</v>
      </c>
      <c r="BN10" s="30"/>
      <c r="BO10" s="59">
        <v>12078234.248</v>
      </c>
      <c r="BP10" s="89">
        <v>1.0411510912516586</v>
      </c>
      <c r="BQ10" s="59">
        <v>9171318.076</v>
      </c>
      <c r="BR10" s="89">
        <v>1.136614381135436</v>
      </c>
      <c r="BS10" s="59">
        <v>1965879.643</v>
      </c>
      <c r="BT10" s="89">
        <v>1.3888740937738484</v>
      </c>
      <c r="BU10" s="59">
        <v>2728641.755</v>
      </c>
      <c r="BV10" s="89">
        <v>1.0594035607602974</v>
      </c>
      <c r="BW10" s="59">
        <v>643674.936</v>
      </c>
      <c r="BX10" s="89">
        <v>1.0566975959502238</v>
      </c>
      <c r="BY10" s="59">
        <v>918193.714</v>
      </c>
      <c r="BZ10" s="89">
        <v>1.2696566920489307</v>
      </c>
      <c r="CA10" s="59">
        <v>919909.027</v>
      </c>
      <c r="CB10" s="89">
        <v>0.9906341857427655</v>
      </c>
      <c r="CC10" s="59">
        <v>1995019.001</v>
      </c>
      <c r="CD10" s="89">
        <v>1.0979956942148452</v>
      </c>
      <c r="CE10" s="59">
        <v>2906916.172</v>
      </c>
      <c r="CF10" s="89">
        <v>0.8230536210558909</v>
      </c>
      <c r="CG10" s="59">
        <v>3989063.824</v>
      </c>
      <c r="CH10" s="89">
        <v>1.389994299333969</v>
      </c>
      <c r="CI10" s="59">
        <v>-841533.195</v>
      </c>
      <c r="CJ10" s="89">
        <v>1.059331084374666</v>
      </c>
      <c r="CK10" s="59">
        <v>3147530.629</v>
      </c>
      <c r="CL10" s="89">
        <v>1.5165596896594489</v>
      </c>
      <c r="CM10" s="31"/>
      <c r="CN10" s="59">
        <v>6171661.921999999</v>
      </c>
      <c r="CO10" s="93">
        <v>1.3181186594679013</v>
      </c>
      <c r="CP10" s="89">
        <v>0.5109738555552479</v>
      </c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</row>
    <row r="11" spans="1:114" s="27" customFormat="1" ht="11.25">
      <c r="A11" s="57" t="s">
        <v>52</v>
      </c>
      <c r="B11" s="103">
        <v>33494</v>
      </c>
      <c r="C11" s="58">
        <v>0.897</v>
      </c>
      <c r="D11" s="103">
        <v>4830635</v>
      </c>
      <c r="E11" s="58">
        <v>1.003</v>
      </c>
      <c r="F11" s="59">
        <v>4171360</v>
      </c>
      <c r="G11" s="58">
        <v>1.002</v>
      </c>
      <c r="H11" s="77">
        <v>545866</v>
      </c>
      <c r="I11" s="58">
        <v>1.4649794691500497</v>
      </c>
      <c r="J11" s="77">
        <v>603.7938861664262</v>
      </c>
      <c r="K11" s="104">
        <v>152.0091359646504</v>
      </c>
      <c r="L11" s="58">
        <v>1.13</v>
      </c>
      <c r="M11" s="84">
        <v>2.5429911199172563</v>
      </c>
      <c r="N11" s="58">
        <v>1.0428481984301055</v>
      </c>
      <c r="O11" s="59">
        <v>1217738</v>
      </c>
      <c r="P11" s="60">
        <v>1.008</v>
      </c>
      <c r="Q11" s="59">
        <v>360291</v>
      </c>
      <c r="R11" s="111">
        <v>0.857</v>
      </c>
      <c r="S11" s="59">
        <v>857449</v>
      </c>
      <c r="T11" s="111">
        <v>1.088</v>
      </c>
      <c r="U11" s="118" t="s">
        <v>81</v>
      </c>
      <c r="V11" s="118" t="s">
        <v>81</v>
      </c>
      <c r="W11" s="118" t="s">
        <v>81</v>
      </c>
      <c r="X11" s="118" t="s">
        <v>81</v>
      </c>
      <c r="Y11" s="59">
        <v>12292526.758</v>
      </c>
      <c r="Z11" s="89">
        <v>1.0587030897845708</v>
      </c>
      <c r="AA11" s="59">
        <v>2403779.779</v>
      </c>
      <c r="AB11" s="89">
        <v>1.033275559699007</v>
      </c>
      <c r="AC11" s="59">
        <v>5491970.247</v>
      </c>
      <c r="AD11" s="89">
        <v>0.9850860593941946</v>
      </c>
      <c r="AE11" s="59">
        <v>1502539.663</v>
      </c>
      <c r="AF11" s="89">
        <v>0.8556444846720941</v>
      </c>
      <c r="AG11" s="59">
        <v>2361496.739</v>
      </c>
      <c r="AH11" s="89">
        <v>1.605362627346671</v>
      </c>
      <c r="AI11" s="59">
        <v>2063881.519</v>
      </c>
      <c r="AJ11" s="89">
        <v>1.6505530721862924</v>
      </c>
      <c r="AK11" s="59">
        <v>175506.148</v>
      </c>
      <c r="AL11" s="89">
        <v>1.053210077865204</v>
      </c>
      <c r="AM11" s="59">
        <v>190887.478</v>
      </c>
      <c r="AN11" s="89">
        <v>1.0678965800804934</v>
      </c>
      <c r="AO11" s="113">
        <v>56.37845410155178</v>
      </c>
      <c r="AP11" s="113">
        <f t="shared" si="0"/>
        <v>43.62154589844822</v>
      </c>
      <c r="AQ11" s="59">
        <v>1640407</v>
      </c>
      <c r="AR11" s="60">
        <v>0.7284429930513123</v>
      </c>
      <c r="AS11" s="25"/>
      <c r="AT11" s="59">
        <v>42699764.14</v>
      </c>
      <c r="AU11" s="59">
        <v>36594748.668</v>
      </c>
      <c r="AV11" s="59">
        <v>708251.218</v>
      </c>
      <c r="AW11" s="59">
        <v>207427.813</v>
      </c>
      <c r="AX11" s="59">
        <v>3679.368</v>
      </c>
      <c r="AY11" s="59">
        <v>3326396.346</v>
      </c>
      <c r="AZ11" s="59">
        <v>7243.318</v>
      </c>
      <c r="BA11" s="59">
        <v>1850704.8</v>
      </c>
      <c r="BB11" s="59">
        <v>6105015.472</v>
      </c>
      <c r="BC11" s="59">
        <v>21735887.209</v>
      </c>
      <c r="BD11" s="59">
        <v>8623058.283</v>
      </c>
      <c r="BE11" s="59">
        <v>6826668.758</v>
      </c>
      <c r="BF11" s="59">
        <v>3900888.288</v>
      </c>
      <c r="BG11" s="59">
        <v>250029.237</v>
      </c>
      <c r="BH11" s="59">
        <v>103242.55</v>
      </c>
      <c r="BI11" s="59">
        <v>636381.499</v>
      </c>
      <c r="BJ11" s="59">
        <v>871694.947</v>
      </c>
      <c r="BK11" s="59">
        <v>170385.125</v>
      </c>
      <c r="BL11" s="59">
        <v>570150.257</v>
      </c>
      <c r="BM11" s="59">
        <v>12340818.648</v>
      </c>
      <c r="BN11" s="30"/>
      <c r="BO11" s="59">
        <v>12947369.73</v>
      </c>
      <c r="BP11" s="89">
        <v>1.056983207633646</v>
      </c>
      <c r="BQ11" s="59">
        <v>10235346.913</v>
      </c>
      <c r="BR11" s="89">
        <v>1.1196702814600892</v>
      </c>
      <c r="BS11" s="59">
        <v>2138899.151</v>
      </c>
      <c r="BT11" s="89">
        <v>1.267024843667528</v>
      </c>
      <c r="BU11" s="59">
        <v>3178855.285</v>
      </c>
      <c r="BV11" s="89">
        <v>1.0649314918932287</v>
      </c>
      <c r="BW11" s="59">
        <v>764307.202</v>
      </c>
      <c r="BX11" s="89">
        <v>1.0540175799810396</v>
      </c>
      <c r="BY11" s="59">
        <v>917906.979</v>
      </c>
      <c r="BZ11" s="89">
        <v>1.0588231521113547</v>
      </c>
      <c r="CA11" s="59">
        <v>1310488.732</v>
      </c>
      <c r="CB11" s="89">
        <v>1.0089977434807351</v>
      </c>
      <c r="CC11" s="59">
        <v>1924889.564</v>
      </c>
      <c r="CD11" s="89">
        <v>1.2203066128889757</v>
      </c>
      <c r="CE11" s="59">
        <v>2712022.817</v>
      </c>
      <c r="CF11" s="89">
        <v>0.8726031834150259</v>
      </c>
      <c r="CG11" s="59">
        <v>2349332.677</v>
      </c>
      <c r="CH11" s="89">
        <v>1.0103385951776338</v>
      </c>
      <c r="CI11" s="59">
        <v>-586231.728</v>
      </c>
      <c r="CJ11" s="89">
        <v>0.8881112715381687</v>
      </c>
      <c r="CK11" s="59">
        <v>1763100.95</v>
      </c>
      <c r="CL11" s="89">
        <v>1.0587895934938836</v>
      </c>
      <c r="CM11" s="31"/>
      <c r="CN11" s="59">
        <v>5089554.3040000005</v>
      </c>
      <c r="CO11" s="93">
        <v>1.1576097629959308</v>
      </c>
      <c r="CP11" s="89">
        <v>0.3930956178850081</v>
      </c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</row>
    <row r="12" spans="1:114" s="27" customFormat="1" ht="11.25">
      <c r="A12" s="57" t="s">
        <v>53</v>
      </c>
      <c r="B12" s="103">
        <v>26601</v>
      </c>
      <c r="C12" s="58">
        <v>0.907</v>
      </c>
      <c r="D12" s="103">
        <v>4048999</v>
      </c>
      <c r="E12" s="58">
        <v>0.993</v>
      </c>
      <c r="F12" s="59">
        <v>3461551</v>
      </c>
      <c r="G12" s="58">
        <v>0.99</v>
      </c>
      <c r="H12" s="77">
        <v>232094</v>
      </c>
      <c r="I12" s="58">
        <v>1.322721651364644</v>
      </c>
      <c r="J12" s="77">
        <v>910.0258592190031</v>
      </c>
      <c r="K12" s="104">
        <v>153.4123905116349</v>
      </c>
      <c r="L12" s="58">
        <v>1.101</v>
      </c>
      <c r="M12" s="84">
        <v>2.511135235582735</v>
      </c>
      <c r="N12" s="58">
        <v>1.0657673162456767</v>
      </c>
      <c r="O12" s="59">
        <v>771629</v>
      </c>
      <c r="P12" s="60">
        <v>0.957</v>
      </c>
      <c r="Q12" s="59">
        <v>276875</v>
      </c>
      <c r="R12" s="111">
        <v>0.847</v>
      </c>
      <c r="S12" s="59">
        <v>494754</v>
      </c>
      <c r="T12" s="111">
        <v>1.032</v>
      </c>
      <c r="U12" s="118" t="s">
        <v>81</v>
      </c>
      <c r="V12" s="118" t="s">
        <v>81</v>
      </c>
      <c r="W12" s="118" t="s">
        <v>81</v>
      </c>
      <c r="X12" s="118" t="s">
        <v>81</v>
      </c>
      <c r="Y12" s="59">
        <v>9847166.622</v>
      </c>
      <c r="Z12" s="89">
        <v>1.0700257466342582</v>
      </c>
      <c r="AA12" s="59">
        <v>1829715.105</v>
      </c>
      <c r="AB12" s="89">
        <v>1.0083186327895475</v>
      </c>
      <c r="AC12" s="59">
        <v>4690374.667</v>
      </c>
      <c r="AD12" s="89">
        <v>1.036359208464351</v>
      </c>
      <c r="AE12" s="59">
        <v>1130336.851</v>
      </c>
      <c r="AF12" s="89">
        <v>0.8104303368972039</v>
      </c>
      <c r="AG12" s="59">
        <v>2032132.64</v>
      </c>
      <c r="AH12" s="89">
        <v>1.5623985069476531</v>
      </c>
      <c r="AI12" s="59">
        <v>1726666.562</v>
      </c>
      <c r="AJ12" s="89">
        <v>1.6228623939174147</v>
      </c>
      <c r="AK12" s="59">
        <v>145447.663</v>
      </c>
      <c r="AL12" s="89">
        <v>1.0318927011861097</v>
      </c>
      <c r="AM12" s="59">
        <v>0</v>
      </c>
      <c r="AN12" s="89">
        <v>0</v>
      </c>
      <c r="AO12" s="113">
        <v>53.551226951098094</v>
      </c>
      <c r="AP12" s="113">
        <f t="shared" si="0"/>
        <v>46.448773048901906</v>
      </c>
      <c r="AQ12" s="59">
        <v>1403311</v>
      </c>
      <c r="AR12" s="60">
        <v>1.371366391281489</v>
      </c>
      <c r="AS12" s="25"/>
      <c r="AT12" s="59">
        <v>42976604.258</v>
      </c>
      <c r="AU12" s="59">
        <v>39111879.17</v>
      </c>
      <c r="AV12" s="59">
        <v>900401.781</v>
      </c>
      <c r="AW12" s="59">
        <v>373806.223</v>
      </c>
      <c r="AX12" s="59">
        <v>2814.776</v>
      </c>
      <c r="AY12" s="59">
        <v>1664986.858</v>
      </c>
      <c r="AZ12" s="59">
        <v>17264.117</v>
      </c>
      <c r="BA12" s="59">
        <v>905355.449</v>
      </c>
      <c r="BB12" s="59">
        <v>3864725.088</v>
      </c>
      <c r="BC12" s="59">
        <v>15602725.189</v>
      </c>
      <c r="BD12" s="59">
        <v>14309136.953</v>
      </c>
      <c r="BE12" s="59">
        <v>7928917.126</v>
      </c>
      <c r="BF12" s="59">
        <v>3796477.923</v>
      </c>
      <c r="BG12" s="59">
        <v>254827.563</v>
      </c>
      <c r="BH12" s="59">
        <v>94306.462</v>
      </c>
      <c r="BI12" s="59">
        <v>445588.557</v>
      </c>
      <c r="BJ12" s="59">
        <v>455366.581</v>
      </c>
      <c r="BK12" s="59">
        <v>226380.839</v>
      </c>
      <c r="BL12" s="59">
        <v>418930.607</v>
      </c>
      <c r="BM12" s="59">
        <v>13064742.116</v>
      </c>
      <c r="BN12" s="30"/>
      <c r="BO12" s="59">
        <v>10247749.539</v>
      </c>
      <c r="BP12" s="89">
        <v>1.0649758999572505</v>
      </c>
      <c r="BQ12" s="59">
        <v>7890335.162</v>
      </c>
      <c r="BR12" s="89">
        <v>1.166108192355117</v>
      </c>
      <c r="BS12" s="59">
        <v>1739509.9311864255</v>
      </c>
      <c r="BT12" s="89">
        <v>1.235777192975603</v>
      </c>
      <c r="BU12" s="59">
        <v>2414236.4360400354</v>
      </c>
      <c r="BV12" s="89">
        <v>1.163083053861615</v>
      </c>
      <c r="BW12" s="59">
        <v>613204.5629653058</v>
      </c>
      <c r="BX12" s="89">
        <v>1.1608850313798678</v>
      </c>
      <c r="BY12" s="59">
        <v>852892.6154183631</v>
      </c>
      <c r="BZ12" s="89">
        <v>1.1020489711357517</v>
      </c>
      <c r="CA12" s="59">
        <v>861271.301</v>
      </c>
      <c r="CB12" s="89">
        <v>1.1261461828503354</v>
      </c>
      <c r="CC12" s="59">
        <v>1409220.3155419198</v>
      </c>
      <c r="CD12" s="89">
        <v>1.1587977486171976</v>
      </c>
      <c r="CE12" s="59">
        <v>2357414.377</v>
      </c>
      <c r="CF12" s="89">
        <v>0.825386375925049</v>
      </c>
      <c r="CG12" s="59">
        <v>1174601.228</v>
      </c>
      <c r="CH12" s="89">
        <v>0.8223735731389714</v>
      </c>
      <c r="CI12" s="59">
        <v>-339485.237</v>
      </c>
      <c r="CJ12" s="89">
        <v>0.9388330318400582</v>
      </c>
      <c r="CK12" s="59">
        <v>835115.991</v>
      </c>
      <c r="CL12" s="89">
        <v>0.7828947775171284</v>
      </c>
      <c r="CM12" s="31"/>
      <c r="CN12" s="59">
        <v>3776399.1760628894</v>
      </c>
      <c r="CO12" s="93">
        <v>1.0045394963097787</v>
      </c>
      <c r="CP12" s="89">
        <v>0.36851009694284537</v>
      </c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</row>
    <row r="13" spans="1:114" s="27" customFormat="1" ht="11.25">
      <c r="A13" s="57" t="s">
        <v>54</v>
      </c>
      <c r="B13" s="103">
        <v>24075</v>
      </c>
      <c r="C13" s="58">
        <v>0.896</v>
      </c>
      <c r="D13" s="103">
        <v>3707263</v>
      </c>
      <c r="E13" s="58">
        <v>1.002</v>
      </c>
      <c r="F13" s="59">
        <v>3157770</v>
      </c>
      <c r="G13" s="58">
        <v>1</v>
      </c>
      <c r="H13" s="77">
        <v>392211</v>
      </c>
      <c r="I13" s="58">
        <v>1.3314018025357706</v>
      </c>
      <c r="J13" s="77">
        <v>706.3996201895529</v>
      </c>
      <c r="K13" s="104">
        <v>374.00322949117344</v>
      </c>
      <c r="L13" s="58">
        <v>1.224</v>
      </c>
      <c r="M13" s="84">
        <v>2.2165784213801274</v>
      </c>
      <c r="N13" s="58">
        <v>0.9588613713032307</v>
      </c>
      <c r="O13" s="59">
        <v>1172452</v>
      </c>
      <c r="P13" s="60">
        <v>0.974</v>
      </c>
      <c r="Q13" s="59">
        <v>278500</v>
      </c>
      <c r="R13" s="111">
        <v>0.895</v>
      </c>
      <c r="S13" s="59">
        <v>893951</v>
      </c>
      <c r="T13" s="111">
        <v>1.001</v>
      </c>
      <c r="U13" s="118" t="s">
        <v>81</v>
      </c>
      <c r="V13" s="118" t="s">
        <v>81</v>
      </c>
      <c r="W13" s="118" t="s">
        <v>81</v>
      </c>
      <c r="X13" s="118" t="s">
        <v>81</v>
      </c>
      <c r="Y13" s="59">
        <v>19358536.446</v>
      </c>
      <c r="Z13" s="89">
        <v>1.0737909327824708</v>
      </c>
      <c r="AA13" s="59">
        <v>2525926.83</v>
      </c>
      <c r="AB13" s="89">
        <v>0.9959462417972875</v>
      </c>
      <c r="AC13" s="59">
        <v>5102455.11</v>
      </c>
      <c r="AD13" s="89">
        <v>0.9763152328671403</v>
      </c>
      <c r="AE13" s="59">
        <v>2626326.99</v>
      </c>
      <c r="AF13" s="89">
        <v>1.0533622666376248</v>
      </c>
      <c r="AG13" s="59">
        <v>2421355.114</v>
      </c>
      <c r="AH13" s="89">
        <v>1.4885453058181577</v>
      </c>
      <c r="AI13" s="59">
        <v>1878717.022</v>
      </c>
      <c r="AJ13" s="89">
        <v>1.5756361998726909</v>
      </c>
      <c r="AK13" s="59">
        <v>133819.208</v>
      </c>
      <c r="AL13" s="89">
        <v>0.8953833448371571</v>
      </c>
      <c r="AM13" s="59">
        <v>6422771.799</v>
      </c>
      <c r="AN13" s="89">
        <v>1.0918516136664813</v>
      </c>
      <c r="AO13" s="113">
        <v>59.85310670215529</v>
      </c>
      <c r="AP13" s="113">
        <f t="shared" si="0"/>
        <v>40.14689329784471</v>
      </c>
      <c r="AQ13" s="59">
        <v>3182381</v>
      </c>
      <c r="AR13" s="60">
        <v>1.0619848596842791</v>
      </c>
      <c r="AS13" s="25"/>
      <c r="AT13" s="59">
        <v>53748942.39</v>
      </c>
      <c r="AU13" s="59">
        <v>47843441.016</v>
      </c>
      <c r="AV13" s="59">
        <v>696204.676</v>
      </c>
      <c r="AW13" s="59">
        <v>141608.879</v>
      </c>
      <c r="AX13" s="59">
        <v>181591.028</v>
      </c>
      <c r="AY13" s="59">
        <v>3988708.306</v>
      </c>
      <c r="AZ13" s="59">
        <v>359322.775</v>
      </c>
      <c r="BA13" s="59">
        <v>516059.131</v>
      </c>
      <c r="BB13" s="59">
        <v>5905501.374</v>
      </c>
      <c r="BC13" s="59">
        <v>22020516.87</v>
      </c>
      <c r="BD13" s="59">
        <v>15505992.513</v>
      </c>
      <c r="BE13" s="59">
        <v>8639043.631</v>
      </c>
      <c r="BF13" s="59">
        <v>5799806.511</v>
      </c>
      <c r="BG13" s="59">
        <v>384858.263</v>
      </c>
      <c r="BH13" s="59">
        <v>100890.728</v>
      </c>
      <c r="BI13" s="59">
        <v>869429.129</v>
      </c>
      <c r="BJ13" s="59">
        <v>1135838.218</v>
      </c>
      <c r="BK13" s="59">
        <v>58169.369</v>
      </c>
      <c r="BL13" s="59">
        <v>417992.707</v>
      </c>
      <c r="BM13" s="59">
        <v>16222433.007</v>
      </c>
      <c r="BN13" s="30"/>
      <c r="BO13" s="59">
        <v>19958355.274</v>
      </c>
      <c r="BP13" s="89">
        <v>1.0515912323164285</v>
      </c>
      <c r="BQ13" s="59">
        <v>16017873.903</v>
      </c>
      <c r="BR13" s="89">
        <v>1.1262615978228383</v>
      </c>
      <c r="BS13" s="59">
        <v>2550052.048</v>
      </c>
      <c r="BT13" s="89">
        <v>1.2101140310361054</v>
      </c>
      <c r="BU13" s="59">
        <v>3494132.648</v>
      </c>
      <c r="BV13" s="89">
        <v>1.0336312202711313</v>
      </c>
      <c r="BW13" s="59">
        <v>795406.763</v>
      </c>
      <c r="BX13" s="89">
        <v>1.0494585612375047</v>
      </c>
      <c r="BY13" s="59">
        <v>1039919.726</v>
      </c>
      <c r="BZ13" s="89">
        <v>1.060213350314586</v>
      </c>
      <c r="CA13" s="59">
        <v>2793608.298</v>
      </c>
      <c r="CB13" s="89">
        <v>1.2029067763206518</v>
      </c>
      <c r="CC13" s="59">
        <v>5344754.42</v>
      </c>
      <c r="CD13" s="89">
        <v>1.1436854412423405</v>
      </c>
      <c r="CE13" s="59">
        <v>3940481.371</v>
      </c>
      <c r="CF13" s="89">
        <v>0.8283483568284348</v>
      </c>
      <c r="CG13" s="59">
        <v>2347529.793</v>
      </c>
      <c r="CH13" s="89">
        <v>0.7213410037503679</v>
      </c>
      <c r="CI13" s="59">
        <v>-715794.462</v>
      </c>
      <c r="CJ13" s="89">
        <v>0.7130292149156491</v>
      </c>
      <c r="CK13" s="59">
        <v>1631735.331</v>
      </c>
      <c r="CL13" s="89">
        <v>0.7250486040984403</v>
      </c>
      <c r="CM13" s="31"/>
      <c r="CN13" s="59">
        <v>6833972.572000001</v>
      </c>
      <c r="CO13" s="93">
        <v>1.0049913767636465</v>
      </c>
      <c r="CP13" s="89">
        <v>0.34241161048489316</v>
      </c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</row>
    <row r="14" spans="1:114" s="27" customFormat="1" ht="11.25">
      <c r="A14" s="57" t="s">
        <v>55</v>
      </c>
      <c r="B14" s="103">
        <v>30634</v>
      </c>
      <c r="C14" s="58">
        <v>0.867</v>
      </c>
      <c r="D14" s="103">
        <v>4330926</v>
      </c>
      <c r="E14" s="58">
        <v>1.008</v>
      </c>
      <c r="F14" s="59">
        <v>3676242</v>
      </c>
      <c r="G14" s="58">
        <v>1.007</v>
      </c>
      <c r="H14" s="77">
        <v>273924</v>
      </c>
      <c r="I14" s="58">
        <v>1.3456605145386396</v>
      </c>
      <c r="J14" s="77">
        <v>831.7237370232896</v>
      </c>
      <c r="K14" s="104">
        <v>159.4958869230267</v>
      </c>
      <c r="L14" s="58">
        <v>1.207</v>
      </c>
      <c r="M14" s="84">
        <v>2.797212315930607</v>
      </c>
      <c r="N14" s="58">
        <v>1.019940005925318</v>
      </c>
      <c r="O14" s="59">
        <v>1203499</v>
      </c>
      <c r="P14" s="60">
        <v>1.08</v>
      </c>
      <c r="Q14" s="59">
        <v>353424</v>
      </c>
      <c r="R14" s="111">
        <v>0.901</v>
      </c>
      <c r="S14" s="59">
        <v>850075</v>
      </c>
      <c r="T14" s="111">
        <v>1.178</v>
      </c>
      <c r="U14" s="118" t="s">
        <v>81</v>
      </c>
      <c r="V14" s="118" t="s">
        <v>81</v>
      </c>
      <c r="W14" s="118" t="s">
        <v>81</v>
      </c>
      <c r="X14" s="118" t="s">
        <v>81</v>
      </c>
      <c r="Y14" s="59">
        <v>12968417.905</v>
      </c>
      <c r="Z14" s="89">
        <v>1.0533989417648966</v>
      </c>
      <c r="AA14" s="59">
        <v>2683060.889</v>
      </c>
      <c r="AB14" s="89">
        <v>1.0405083632580026</v>
      </c>
      <c r="AC14" s="59">
        <v>5667750.649</v>
      </c>
      <c r="AD14" s="89">
        <v>0.9906526205108657</v>
      </c>
      <c r="AE14" s="59">
        <v>1674132.506</v>
      </c>
      <c r="AF14" s="89">
        <v>0.9125411752907593</v>
      </c>
      <c r="AG14" s="59">
        <v>2187314.512</v>
      </c>
      <c r="AH14" s="89">
        <v>1.5123702181673773</v>
      </c>
      <c r="AI14" s="59">
        <v>1678591.499</v>
      </c>
      <c r="AJ14" s="89">
        <v>1.5789823154401983</v>
      </c>
      <c r="AK14" s="59">
        <v>127403.316</v>
      </c>
      <c r="AL14" s="89">
        <v>0.9341308129487808</v>
      </c>
      <c r="AM14" s="59">
        <v>532599.729</v>
      </c>
      <c r="AN14" s="89">
        <v>1.0299061699116898</v>
      </c>
      <c r="AO14" s="113">
        <v>54.262116362604985</v>
      </c>
      <c r="AP14" s="113">
        <f t="shared" si="0"/>
        <v>45.737883637395015</v>
      </c>
      <c r="AQ14" s="59">
        <v>1903796</v>
      </c>
      <c r="AR14" s="60">
        <v>1.1609432455011677</v>
      </c>
      <c r="AS14" s="25"/>
      <c r="AT14" s="59">
        <v>38824536.639</v>
      </c>
      <c r="AU14" s="59">
        <v>31905186.275</v>
      </c>
      <c r="AV14" s="59">
        <v>678049.267</v>
      </c>
      <c r="AW14" s="59">
        <v>119900.769</v>
      </c>
      <c r="AX14" s="59">
        <v>80828.576</v>
      </c>
      <c r="AY14" s="59">
        <v>3892665.079</v>
      </c>
      <c r="AZ14" s="59">
        <v>128185.275</v>
      </c>
      <c r="BA14" s="59">
        <v>2018049.577</v>
      </c>
      <c r="BB14" s="59">
        <v>6919350.364</v>
      </c>
      <c r="BC14" s="59">
        <v>15868847.077</v>
      </c>
      <c r="BD14" s="59">
        <v>10765429.879</v>
      </c>
      <c r="BE14" s="59">
        <v>7075505.745</v>
      </c>
      <c r="BF14" s="59">
        <v>3821476.595</v>
      </c>
      <c r="BG14" s="59">
        <v>299071.184</v>
      </c>
      <c r="BH14" s="59">
        <v>117257.085</v>
      </c>
      <c r="BI14" s="59">
        <v>912867.082</v>
      </c>
      <c r="BJ14" s="59">
        <v>703803.955</v>
      </c>
      <c r="BK14" s="59">
        <v>91867.223</v>
      </c>
      <c r="BL14" s="59">
        <v>483530.932</v>
      </c>
      <c r="BM14" s="59">
        <v>12190259.683</v>
      </c>
      <c r="BN14" s="30"/>
      <c r="BO14" s="59">
        <v>13667170.984</v>
      </c>
      <c r="BP14" s="89">
        <v>1.0622466208645691</v>
      </c>
      <c r="BQ14" s="59">
        <v>10704426.634</v>
      </c>
      <c r="BR14" s="89">
        <v>1.1039192773348312</v>
      </c>
      <c r="BS14" s="59">
        <v>1971449.472</v>
      </c>
      <c r="BT14" s="89">
        <v>1.2048417214202782</v>
      </c>
      <c r="BU14" s="59">
        <v>3330754.502</v>
      </c>
      <c r="BV14" s="89">
        <v>1.0011763661369104</v>
      </c>
      <c r="BW14" s="59">
        <v>787567.283</v>
      </c>
      <c r="BX14" s="89">
        <v>0.988958921234357</v>
      </c>
      <c r="BY14" s="59">
        <v>785874.298</v>
      </c>
      <c r="BZ14" s="89">
        <v>0.8958346172881037</v>
      </c>
      <c r="CA14" s="59">
        <v>1428172.456</v>
      </c>
      <c r="CB14" s="89">
        <v>1.2302532022679804</v>
      </c>
      <c r="CC14" s="59">
        <v>2400608.623</v>
      </c>
      <c r="CD14" s="89">
        <v>1.264048005575861</v>
      </c>
      <c r="CE14" s="59">
        <v>2962744.35</v>
      </c>
      <c r="CF14" s="89">
        <v>0.9347551926442504</v>
      </c>
      <c r="CG14" s="59">
        <v>2709912.784</v>
      </c>
      <c r="CH14" s="89">
        <v>1.0165490733805405</v>
      </c>
      <c r="CI14" s="59">
        <v>-568705.426</v>
      </c>
      <c r="CJ14" s="89">
        <v>0.9534175253720097</v>
      </c>
      <c r="CK14" s="59">
        <v>2141207.358</v>
      </c>
      <c r="CL14" s="89">
        <v>1.0347471799527266</v>
      </c>
      <c r="CM14" s="31"/>
      <c r="CN14" s="59">
        <v>5439781.583000001</v>
      </c>
      <c r="CO14" s="93">
        <v>1.0884654160390137</v>
      </c>
      <c r="CP14" s="89">
        <v>0.3980181113829842</v>
      </c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</row>
    <row r="15" spans="1:114" s="27" customFormat="1" ht="11.25">
      <c r="A15" s="57" t="s">
        <v>56</v>
      </c>
      <c r="B15" s="103">
        <v>11692</v>
      </c>
      <c r="C15" s="58">
        <v>0.913</v>
      </c>
      <c r="D15" s="103">
        <v>1382569</v>
      </c>
      <c r="E15" s="58">
        <v>1.002</v>
      </c>
      <c r="F15" s="59">
        <v>1165121</v>
      </c>
      <c r="G15" s="58">
        <v>1</v>
      </c>
      <c r="H15" s="77">
        <v>206077</v>
      </c>
      <c r="I15" s="58">
        <v>1.2545093718230464</v>
      </c>
      <c r="J15" s="77">
        <v>879.3450670247461</v>
      </c>
      <c r="K15" s="104">
        <v>127.26755473828258</v>
      </c>
      <c r="L15" s="58">
        <v>1.1</v>
      </c>
      <c r="M15" s="84">
        <v>3.956005066490548</v>
      </c>
      <c r="N15" s="58">
        <v>1.0744431631175497</v>
      </c>
      <c r="O15" s="59">
        <v>306359</v>
      </c>
      <c r="P15" s="60">
        <v>0.986</v>
      </c>
      <c r="Q15" s="59">
        <v>100456</v>
      </c>
      <c r="R15" s="111">
        <v>0.776</v>
      </c>
      <c r="S15" s="59">
        <v>205902</v>
      </c>
      <c r="T15" s="111">
        <v>1.135</v>
      </c>
      <c r="U15" s="118" t="s">
        <v>81</v>
      </c>
      <c r="V15" s="118" t="s">
        <v>81</v>
      </c>
      <c r="W15" s="118" t="s">
        <v>81</v>
      </c>
      <c r="X15" s="118" t="s">
        <v>81</v>
      </c>
      <c r="Y15" s="59">
        <v>5592599.235</v>
      </c>
      <c r="Z15" s="89">
        <v>1.0845838323249972</v>
      </c>
      <c r="AA15" s="59">
        <v>867190.325</v>
      </c>
      <c r="AB15" s="89">
        <v>0.9549533286758719</v>
      </c>
      <c r="AC15" s="59">
        <v>2313665.676</v>
      </c>
      <c r="AD15" s="89">
        <v>1.0625968943756676</v>
      </c>
      <c r="AE15" s="59">
        <v>652952.981</v>
      </c>
      <c r="AF15" s="89">
        <v>0.8048304478973594</v>
      </c>
      <c r="AG15" s="59">
        <v>1507922.993</v>
      </c>
      <c r="AH15" s="89">
        <v>1.611818705610218</v>
      </c>
      <c r="AI15" s="59">
        <v>1280469.436</v>
      </c>
      <c r="AJ15" s="89">
        <v>1.5620324522775315</v>
      </c>
      <c r="AK15" s="59">
        <v>71904.226</v>
      </c>
      <c r="AL15" s="89">
        <v>0.9076224533203693</v>
      </c>
      <c r="AM15" s="59">
        <v>164204.135</v>
      </c>
      <c r="AN15" s="89">
        <v>0.7818627596860571</v>
      </c>
      <c r="AO15" s="113">
        <v>56.25255920917065</v>
      </c>
      <c r="AP15" s="113">
        <f t="shared" si="0"/>
        <v>43.74744079082935</v>
      </c>
      <c r="AQ15" s="59">
        <v>565985</v>
      </c>
      <c r="AR15" s="60">
        <v>1.0224456246838645</v>
      </c>
      <c r="AS15" s="25"/>
      <c r="AT15" s="59">
        <v>15757319.643</v>
      </c>
      <c r="AU15" s="59">
        <v>13022172.455</v>
      </c>
      <c r="AV15" s="59">
        <v>457580.124</v>
      </c>
      <c r="AW15" s="59">
        <v>126077.552</v>
      </c>
      <c r="AX15" s="59">
        <v>8624.993</v>
      </c>
      <c r="AY15" s="59">
        <v>1467895.005</v>
      </c>
      <c r="AZ15" s="59">
        <v>34827.95</v>
      </c>
      <c r="BA15" s="59">
        <v>638722.378</v>
      </c>
      <c r="BB15" s="59">
        <v>2735147.188</v>
      </c>
      <c r="BC15" s="59">
        <v>7226944.467</v>
      </c>
      <c r="BD15" s="59">
        <v>4805398.1</v>
      </c>
      <c r="BE15" s="59">
        <v>1083137.967</v>
      </c>
      <c r="BF15" s="59">
        <v>1805213.348</v>
      </c>
      <c r="BG15" s="59">
        <v>95222.286</v>
      </c>
      <c r="BH15" s="59">
        <v>48795.8</v>
      </c>
      <c r="BI15" s="59">
        <v>283517.57</v>
      </c>
      <c r="BJ15" s="59">
        <v>208314.21</v>
      </c>
      <c r="BK15" s="59">
        <v>55766.077</v>
      </c>
      <c r="BL15" s="59">
        <v>248065.493</v>
      </c>
      <c r="BM15" s="59">
        <v>3724977.076</v>
      </c>
      <c r="BN15" s="30"/>
      <c r="BO15" s="59">
        <v>5886584.74</v>
      </c>
      <c r="BP15" s="89">
        <v>1.0792568292424964</v>
      </c>
      <c r="BQ15" s="59">
        <v>4293455.548</v>
      </c>
      <c r="BR15" s="89">
        <v>1.0950944003999983</v>
      </c>
      <c r="BS15" s="59">
        <v>697867.664</v>
      </c>
      <c r="BT15" s="89">
        <v>1.0794625157659072</v>
      </c>
      <c r="BU15" s="59">
        <v>1330312.137</v>
      </c>
      <c r="BV15" s="89">
        <v>1.0401223094332561</v>
      </c>
      <c r="BW15" s="59">
        <v>329547.335</v>
      </c>
      <c r="BX15" s="89">
        <v>1.0384276891262185</v>
      </c>
      <c r="BY15" s="59">
        <v>444691.614</v>
      </c>
      <c r="BZ15" s="89">
        <v>1.0840462847139607</v>
      </c>
      <c r="CA15" s="59">
        <v>731917.192</v>
      </c>
      <c r="CB15" s="89">
        <v>1.2740939041168733</v>
      </c>
      <c r="CC15" s="59">
        <v>759119.606</v>
      </c>
      <c r="CD15" s="94">
        <v>1.095241853765181</v>
      </c>
      <c r="CE15" s="59">
        <v>1593129.192</v>
      </c>
      <c r="CF15" s="89">
        <v>1.0387701230401807</v>
      </c>
      <c r="CG15" s="59">
        <v>1184557.837</v>
      </c>
      <c r="CH15" s="89">
        <v>1.1336599439090917</v>
      </c>
      <c r="CI15" s="59">
        <v>-322075.412</v>
      </c>
      <c r="CJ15" s="89">
        <v>0.9113338453547374</v>
      </c>
      <c r="CK15" s="59">
        <v>862482.426</v>
      </c>
      <c r="CL15" s="89">
        <v>1.2472884134914324</v>
      </c>
      <c r="CM15" s="29"/>
      <c r="CN15" s="59">
        <v>2092985</v>
      </c>
      <c r="CO15" s="93">
        <v>1.0921204458335816</v>
      </c>
      <c r="CP15" s="89">
        <v>0.3555517087669181</v>
      </c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31"/>
      <c r="DG15" s="31"/>
      <c r="DH15" s="31"/>
      <c r="DI15" s="31"/>
      <c r="DJ15" s="31"/>
    </row>
    <row r="16" spans="1:114" s="27" customFormat="1" ht="11.25">
      <c r="A16" s="28"/>
      <c r="B16" s="31"/>
      <c r="C16" s="31"/>
      <c r="D16" s="31"/>
      <c r="E16" s="55"/>
      <c r="F16" s="31"/>
      <c r="G16" s="55"/>
      <c r="H16" s="32"/>
      <c r="I16" s="32"/>
      <c r="J16" s="32"/>
      <c r="K16" s="32"/>
      <c r="L16" s="58"/>
      <c r="M16" s="85"/>
      <c r="N16" s="55"/>
      <c r="O16" s="31"/>
      <c r="P16" s="71"/>
      <c r="Q16" s="45"/>
      <c r="R16" s="71"/>
      <c r="S16" s="30"/>
      <c r="T16" s="71"/>
      <c r="U16" s="120"/>
      <c r="V16" s="120"/>
      <c r="W16" s="120"/>
      <c r="X16" s="120"/>
      <c r="Z16" s="50"/>
      <c r="AB16" s="50"/>
      <c r="AD16" s="50"/>
      <c r="AF16" s="50"/>
      <c r="AH16" s="50"/>
      <c r="AJ16" s="50"/>
      <c r="AL16" s="50"/>
      <c r="AN16" s="50"/>
      <c r="AO16" s="114"/>
      <c r="AP16" s="114"/>
      <c r="AQ16" s="42"/>
      <c r="AS16" s="32"/>
      <c r="BN16" s="29"/>
      <c r="BO16" s="29"/>
      <c r="BP16" s="50"/>
      <c r="BQ16" s="29"/>
      <c r="BR16" s="50"/>
      <c r="BS16" s="29"/>
      <c r="BT16" s="50"/>
      <c r="BU16" s="29"/>
      <c r="BV16" s="50"/>
      <c r="BW16" s="29"/>
      <c r="BX16" s="50"/>
      <c r="BY16" s="29"/>
      <c r="BZ16" s="50"/>
      <c r="CA16" s="29"/>
      <c r="CB16" s="50"/>
      <c r="CC16" s="29"/>
      <c r="CD16" s="50"/>
      <c r="CE16" s="29"/>
      <c r="CF16" s="50"/>
      <c r="CG16" s="29"/>
      <c r="CH16" s="50"/>
      <c r="CI16" s="29"/>
      <c r="CJ16" s="50"/>
      <c r="CK16" s="29"/>
      <c r="CL16" s="50"/>
      <c r="CM16" s="29"/>
      <c r="CN16" s="29"/>
      <c r="CO16" s="75"/>
      <c r="CP16" s="50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31"/>
      <c r="DG16" s="31"/>
      <c r="DH16" s="31"/>
      <c r="DI16" s="31"/>
      <c r="DJ16" s="31"/>
    </row>
    <row r="17" spans="1:114" s="27" customFormat="1" ht="11.25">
      <c r="A17" s="61" t="s">
        <v>57</v>
      </c>
      <c r="B17" s="103">
        <v>705</v>
      </c>
      <c r="C17" s="60">
        <v>0.978</v>
      </c>
      <c r="D17" s="103">
        <v>264083</v>
      </c>
      <c r="E17" s="58">
        <v>1.011</v>
      </c>
      <c r="F17" s="103">
        <v>61362</v>
      </c>
      <c r="G17" s="58">
        <v>1.007</v>
      </c>
      <c r="H17" s="77">
        <v>139922</v>
      </c>
      <c r="I17" s="58">
        <v>1.1442567180778855</v>
      </c>
      <c r="J17" s="77">
        <v>440.0653755444761</v>
      </c>
      <c r="K17" s="105">
        <v>375.23794326241136</v>
      </c>
      <c r="L17" s="58">
        <v>1.117</v>
      </c>
      <c r="M17" s="86">
        <v>6.351738454370796</v>
      </c>
      <c r="N17" s="58">
        <v>0.9752355094133294</v>
      </c>
      <c r="O17" s="59">
        <v>55710</v>
      </c>
      <c r="P17" s="106">
        <v>1.557</v>
      </c>
      <c r="Q17" s="118" t="s">
        <v>81</v>
      </c>
      <c r="R17" s="119" t="s">
        <v>81</v>
      </c>
      <c r="S17" s="59">
        <v>55710</v>
      </c>
      <c r="T17" s="112">
        <v>1.56</v>
      </c>
      <c r="U17" s="118" t="s">
        <v>81</v>
      </c>
      <c r="V17" s="118" t="s">
        <v>81</v>
      </c>
      <c r="W17" s="118" t="s">
        <v>81</v>
      </c>
      <c r="X17" s="118" t="s">
        <v>81</v>
      </c>
      <c r="Y17" s="59">
        <v>1552033.198</v>
      </c>
      <c r="Z17" s="89">
        <v>1.0276584304547387</v>
      </c>
      <c r="AA17" s="59">
        <v>61890.933</v>
      </c>
      <c r="AB17" s="89">
        <v>1.665385997234462</v>
      </c>
      <c r="AC17" s="59">
        <v>754495.864</v>
      </c>
      <c r="AD17" s="89">
        <v>0.9851942486157202</v>
      </c>
      <c r="AE17" s="59">
        <v>188607.344</v>
      </c>
      <c r="AF17" s="89">
        <v>1.0819349004009</v>
      </c>
      <c r="AG17" s="59">
        <v>546980.545</v>
      </c>
      <c r="AH17" s="89">
        <v>1.0273258351631591</v>
      </c>
      <c r="AI17" s="59">
        <v>353111.099</v>
      </c>
      <c r="AJ17" s="89">
        <v>1.120500930740181</v>
      </c>
      <c r="AK17" s="59">
        <v>0</v>
      </c>
      <c r="AL17" s="89">
        <v>0</v>
      </c>
      <c r="AM17" s="59">
        <v>0</v>
      </c>
      <c r="AN17" s="89">
        <v>0</v>
      </c>
      <c r="AO17" s="113">
        <v>30.37311280502648</v>
      </c>
      <c r="AP17" s="113">
        <f>100-AO17</f>
        <v>69.62688719497352</v>
      </c>
      <c r="AQ17" s="59">
        <v>102008</v>
      </c>
      <c r="AR17" s="60">
        <v>0.4901002704949144</v>
      </c>
      <c r="AS17" s="25"/>
      <c r="AT17" s="59">
        <v>5014125.51487</v>
      </c>
      <c r="AU17" s="59">
        <v>3146751.861</v>
      </c>
      <c r="AV17" s="59">
        <v>186290.39407999997</v>
      </c>
      <c r="AW17" s="59">
        <v>23113.34779</v>
      </c>
      <c r="AX17" s="59">
        <v>85826.713</v>
      </c>
      <c r="AY17" s="59">
        <v>1041196.089</v>
      </c>
      <c r="AZ17" s="59">
        <v>0</v>
      </c>
      <c r="BA17" s="59">
        <v>530947.11</v>
      </c>
      <c r="BB17" s="59">
        <v>1867373.6538699998</v>
      </c>
      <c r="BC17" s="59">
        <v>1354193.72083</v>
      </c>
      <c r="BD17" s="59">
        <v>1871673.796</v>
      </c>
      <c r="BE17" s="59">
        <v>677426.581</v>
      </c>
      <c r="BF17" s="59">
        <v>1058139.025</v>
      </c>
      <c r="BG17" s="59">
        <v>16965.351</v>
      </c>
      <c r="BH17" s="59">
        <v>5022.489</v>
      </c>
      <c r="BI17" s="59">
        <v>61365.287</v>
      </c>
      <c r="BJ17" s="59">
        <v>49489.699</v>
      </c>
      <c r="BK17" s="59">
        <v>0</v>
      </c>
      <c r="BL17" s="59">
        <v>3202.693</v>
      </c>
      <c r="BM17" s="59">
        <v>1788257.998</v>
      </c>
      <c r="BN17" s="30"/>
      <c r="BO17" s="59">
        <v>1680306.358</v>
      </c>
      <c r="BP17" s="89">
        <v>1.0648868645610334</v>
      </c>
      <c r="BQ17" s="59">
        <v>1367904.491</v>
      </c>
      <c r="BR17" s="89">
        <v>1.1231391149951464</v>
      </c>
      <c r="BS17" s="59">
        <v>127421.502</v>
      </c>
      <c r="BT17" s="89">
        <v>1.074081237465916</v>
      </c>
      <c r="BU17" s="59">
        <v>165760.944</v>
      </c>
      <c r="BV17" s="89">
        <v>1.440942596411124</v>
      </c>
      <c r="BW17" s="59">
        <v>37176.51</v>
      </c>
      <c r="BX17" s="89">
        <v>1.3960960843113903</v>
      </c>
      <c r="BY17" s="59">
        <v>51698.74</v>
      </c>
      <c r="BZ17" s="89">
        <v>1.1564889357103092</v>
      </c>
      <c r="CA17" s="59">
        <v>542423.898</v>
      </c>
      <c r="CB17" s="89">
        <v>1.058817585192845</v>
      </c>
      <c r="CC17" s="59">
        <v>443422.897</v>
      </c>
      <c r="CD17" s="89">
        <v>1.1067973959026058</v>
      </c>
      <c r="CE17" s="59">
        <v>312401.867</v>
      </c>
      <c r="CF17" s="89">
        <v>0.8678061849360541</v>
      </c>
      <c r="CG17" s="59">
        <v>205185.29383</v>
      </c>
      <c r="CH17" s="89">
        <v>0.8908844957020904</v>
      </c>
      <c r="CI17" s="59">
        <v>-58120.51</v>
      </c>
      <c r="CJ17" s="89">
        <v>0.860676783962812</v>
      </c>
      <c r="CK17" s="59">
        <v>147064.78383</v>
      </c>
      <c r="CL17" s="89">
        <v>0.9034155036906512</v>
      </c>
      <c r="CM17" s="29"/>
      <c r="CN17" s="59">
        <v>365921.48883000005</v>
      </c>
      <c r="CO17" s="93">
        <v>0.9463674421906643</v>
      </c>
      <c r="CP17" s="89">
        <v>0.2177706982347799</v>
      </c>
      <c r="CQ17" s="29"/>
      <c r="CR17" s="29"/>
      <c r="CS17" s="29"/>
      <c r="CT17" s="29"/>
      <c r="CU17" s="29"/>
      <c r="CV17" s="29"/>
      <c r="CW17" s="29"/>
      <c r="CX17" s="23"/>
      <c r="CY17" s="29"/>
      <c r="CZ17" s="29"/>
      <c r="DA17" s="29"/>
      <c r="DB17" s="29"/>
      <c r="DC17" s="29"/>
      <c r="DD17" s="29"/>
      <c r="DE17" s="29"/>
      <c r="DF17" s="31"/>
      <c r="DG17" s="31"/>
      <c r="DH17" s="31"/>
      <c r="DI17" s="31"/>
      <c r="DJ17" s="31"/>
    </row>
    <row r="18" spans="1:114" s="27" customFormat="1" ht="11.25">
      <c r="A18" s="61" t="s">
        <v>58</v>
      </c>
      <c r="B18" s="103">
        <v>1911</v>
      </c>
      <c r="C18" s="60">
        <v>0.822</v>
      </c>
      <c r="D18" s="103">
        <v>152155</v>
      </c>
      <c r="E18" s="58">
        <v>0.981</v>
      </c>
      <c r="F18" s="103">
        <v>124369</v>
      </c>
      <c r="G18" s="58">
        <v>0.977</v>
      </c>
      <c r="H18" s="77">
        <v>1955</v>
      </c>
      <c r="I18" s="58">
        <v>2.189249720044793</v>
      </c>
      <c r="J18" s="77">
        <v>529.2066734763364</v>
      </c>
      <c r="K18" s="105">
        <v>80.99045002616431</v>
      </c>
      <c r="L18" s="58">
        <v>1.211</v>
      </c>
      <c r="M18" s="86">
        <v>1.4288714260100694</v>
      </c>
      <c r="N18" s="58">
        <v>0.9395419039630235</v>
      </c>
      <c r="O18" s="59">
        <v>20340</v>
      </c>
      <c r="P18" s="106">
        <v>0.885</v>
      </c>
      <c r="Q18" s="59">
        <v>5883</v>
      </c>
      <c r="R18" s="112">
        <v>0.733</v>
      </c>
      <c r="S18" s="59">
        <v>14457</v>
      </c>
      <c r="T18" s="112">
        <v>0.967</v>
      </c>
      <c r="U18" s="118" t="s">
        <v>81</v>
      </c>
      <c r="V18" s="118" t="s">
        <v>81</v>
      </c>
      <c r="W18" s="118" t="s">
        <v>81</v>
      </c>
      <c r="X18" s="118" t="s">
        <v>81</v>
      </c>
      <c r="Y18" s="59">
        <v>203854.323</v>
      </c>
      <c r="Z18" s="89">
        <v>0.9304194765104119</v>
      </c>
      <c r="AA18" s="59">
        <v>26555.727</v>
      </c>
      <c r="AB18" s="89">
        <v>0.47213736003057294</v>
      </c>
      <c r="AC18" s="59">
        <v>135063.029</v>
      </c>
      <c r="AD18" s="89">
        <v>1.143771252573343</v>
      </c>
      <c r="AE18" s="59">
        <v>29270.841</v>
      </c>
      <c r="AF18" s="89">
        <v>0.7910673575717659</v>
      </c>
      <c r="AG18" s="59">
        <v>10697.092</v>
      </c>
      <c r="AH18" s="89">
        <v>1.7601109664977928</v>
      </c>
      <c r="AI18" s="59">
        <v>3449.618</v>
      </c>
      <c r="AJ18" s="89">
        <v>2.0659747779430075</v>
      </c>
      <c r="AK18" s="59">
        <v>711.741</v>
      </c>
      <c r="AL18" s="89">
        <v>1.427493256049499</v>
      </c>
      <c r="AM18" s="59">
        <v>433.791</v>
      </c>
      <c r="AN18" s="89">
        <v>2.229886652787416</v>
      </c>
      <c r="AO18" s="113">
        <v>45.397506237824544</v>
      </c>
      <c r="AP18" s="113">
        <f>100-AO18</f>
        <v>54.602493762175456</v>
      </c>
      <c r="AQ18" s="59">
        <v>10086</v>
      </c>
      <c r="AR18" s="60">
        <v>0.3872528316375504</v>
      </c>
      <c r="AS18" s="25"/>
      <c r="AT18" s="59">
        <v>749861.278</v>
      </c>
      <c r="AU18" s="59">
        <v>493811.806</v>
      </c>
      <c r="AV18" s="59">
        <v>113853.529</v>
      </c>
      <c r="AW18" s="59">
        <v>12409.509</v>
      </c>
      <c r="AX18" s="59">
        <v>0</v>
      </c>
      <c r="AY18" s="59">
        <v>122521.515</v>
      </c>
      <c r="AZ18" s="59">
        <v>0</v>
      </c>
      <c r="BA18" s="59">
        <v>7264.919</v>
      </c>
      <c r="BB18" s="59">
        <v>256049.472</v>
      </c>
      <c r="BC18" s="59">
        <v>363657.503</v>
      </c>
      <c r="BD18" s="59">
        <v>110313.4</v>
      </c>
      <c r="BE18" s="59">
        <v>3315.299</v>
      </c>
      <c r="BF18" s="59">
        <v>259347.182</v>
      </c>
      <c r="BG18" s="59">
        <v>10065.785</v>
      </c>
      <c r="BH18" s="59">
        <v>2298.074</v>
      </c>
      <c r="BI18" s="59">
        <v>29600.09</v>
      </c>
      <c r="BJ18" s="59">
        <v>1001.719</v>
      </c>
      <c r="BK18" s="59">
        <v>12226.175</v>
      </c>
      <c r="BL18" s="59">
        <v>0</v>
      </c>
      <c r="BM18" s="59">
        <v>275890.375</v>
      </c>
      <c r="BN18" s="30"/>
      <c r="BO18" s="59">
        <v>221150.356</v>
      </c>
      <c r="BP18" s="89">
        <v>0.9344449059078875</v>
      </c>
      <c r="BQ18" s="59">
        <v>185086.563</v>
      </c>
      <c r="BR18" s="89">
        <v>1.0130044958279765</v>
      </c>
      <c r="BS18" s="59">
        <v>18286.386</v>
      </c>
      <c r="BT18" s="89">
        <v>0.9190217504929221</v>
      </c>
      <c r="BU18" s="59">
        <v>77286.164</v>
      </c>
      <c r="BV18" s="89">
        <v>0.8938044159645394</v>
      </c>
      <c r="BW18" s="59">
        <v>19161.706</v>
      </c>
      <c r="BX18" s="89">
        <v>0.8873692474093069</v>
      </c>
      <c r="BY18" s="59">
        <v>24753.278</v>
      </c>
      <c r="BZ18" s="89">
        <v>1.1304748726660154</v>
      </c>
      <c r="CA18" s="59">
        <v>16240.251</v>
      </c>
      <c r="CB18" s="89">
        <v>1.9098639301781475</v>
      </c>
      <c r="CC18" s="59">
        <v>29358.778</v>
      </c>
      <c r="CD18" s="94">
        <v>1.205673009759007</v>
      </c>
      <c r="CE18" s="59">
        <v>36063.793</v>
      </c>
      <c r="CF18" s="89">
        <v>0.6684119106111073</v>
      </c>
      <c r="CG18" s="59">
        <v>8083.092</v>
      </c>
      <c r="CH18" s="89">
        <v>0.24025342509564254</v>
      </c>
      <c r="CI18" s="59">
        <v>-3383.909</v>
      </c>
      <c r="CJ18" s="89">
        <v>0.3442673719047283</v>
      </c>
      <c r="CK18" s="59">
        <v>4699.183</v>
      </c>
      <c r="CL18" s="89">
        <v>0.19732263059664895</v>
      </c>
      <c r="CM18" s="29"/>
      <c r="CN18" s="59">
        <v>26406.86</v>
      </c>
      <c r="CO18" s="93">
        <v>0.49319898397519707</v>
      </c>
      <c r="CP18" s="89">
        <v>0.1194068144406367</v>
      </c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31"/>
      <c r="DG18" s="31"/>
      <c r="DH18" s="31"/>
      <c r="DI18" s="31"/>
      <c r="DJ18" s="31"/>
    </row>
    <row r="19" spans="1:184" s="39" customFormat="1" ht="12.75">
      <c r="A19" s="35"/>
      <c r="B19" s="36"/>
      <c r="C19" s="36"/>
      <c r="D19" s="37"/>
      <c r="E19" s="37"/>
      <c r="F19" s="37"/>
      <c r="G19" s="37"/>
      <c r="H19" s="37"/>
      <c r="I19" s="37"/>
      <c r="J19" s="37"/>
      <c r="K19" s="33"/>
      <c r="L19" s="82"/>
      <c r="M19" s="37"/>
      <c r="N19" s="37"/>
      <c r="O19" s="36"/>
      <c r="P19" s="71"/>
      <c r="Q19" s="36"/>
      <c r="R19" s="40"/>
      <c r="S19" s="36"/>
      <c r="T19" s="36"/>
      <c r="U19" s="38"/>
      <c r="V19" s="38"/>
      <c r="W19" s="36"/>
      <c r="X19" s="36"/>
      <c r="Y19" s="36"/>
      <c r="Z19" s="37"/>
      <c r="AA19" s="36"/>
      <c r="AB19" s="37"/>
      <c r="AC19" s="36"/>
      <c r="AD19" s="37"/>
      <c r="AE19" s="36"/>
      <c r="AF19" s="37"/>
      <c r="AG19" s="36"/>
      <c r="AH19" s="37"/>
      <c r="AI19" s="36"/>
      <c r="AJ19" s="37"/>
      <c r="AK19" s="36"/>
      <c r="AL19" s="37"/>
      <c r="AM19" s="37"/>
      <c r="AN19" s="37"/>
      <c r="AO19" s="36"/>
      <c r="AP19" s="36"/>
      <c r="AQ19" s="36"/>
      <c r="AR19" s="36"/>
      <c r="AS19" s="36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6"/>
      <c r="DG19" s="36"/>
      <c r="DH19" s="36"/>
      <c r="DI19" s="36"/>
      <c r="DJ19" s="36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</row>
    <row r="20" spans="1:184" s="39" customFormat="1" ht="11.25">
      <c r="A20" s="46" t="s">
        <v>77</v>
      </c>
      <c r="B20" s="78">
        <v>213993</v>
      </c>
      <c r="C20" s="72">
        <v>0.873</v>
      </c>
      <c r="D20" s="78">
        <v>29872231</v>
      </c>
      <c r="E20" s="72">
        <v>1.003</v>
      </c>
      <c r="F20" s="78">
        <v>25427908</v>
      </c>
      <c r="G20" s="72">
        <v>1.001</v>
      </c>
      <c r="H20" s="81">
        <v>2638471</v>
      </c>
      <c r="I20" s="72">
        <v>1.3530426229777213</v>
      </c>
      <c r="J20" s="79">
        <v>678.7515679466876</v>
      </c>
      <c r="K20" s="107">
        <v>169.48664848926646</v>
      </c>
      <c r="L20" s="108">
        <v>1.186</v>
      </c>
      <c r="M20" s="73">
        <v>3.410509870836566</v>
      </c>
      <c r="N20" s="74">
        <v>1.0036494488771537</v>
      </c>
      <c r="O20" s="52">
        <v>7025075</v>
      </c>
      <c r="P20" s="51">
        <v>1.038</v>
      </c>
      <c r="Q20" s="52">
        <v>1982365</v>
      </c>
      <c r="R20" s="74">
        <v>0.9</v>
      </c>
      <c r="S20" s="52">
        <v>5042709</v>
      </c>
      <c r="T20" s="74">
        <v>1.105</v>
      </c>
      <c r="U20" s="83">
        <v>4123538</v>
      </c>
      <c r="V20" s="109">
        <v>99.3</v>
      </c>
      <c r="W20" s="78">
        <v>498173</v>
      </c>
      <c r="X20" s="110">
        <v>93</v>
      </c>
      <c r="Y20" s="52">
        <f>SUM(Y7:Y18)</f>
        <v>118867598.31699999</v>
      </c>
      <c r="Z20" s="51">
        <f>SUM(Y7:Y18)/(IF(Z7=0,0,Y7/Z7)+IF(Z9=0,0,Y9/Z9)+IF(Z10=0,0,Y10/Z10)+IF(Z11=0,0,Y11/Z11)+IF(Z12=0,0,Y12/Z12)+IF(Z13=0,0,Y13/Z13)+IF(Z14=0,0,Y14/Z14)+IF(Z15=0,0,Y15/Z15)+IF(Z17=0,0,Y17/Z17)+IF(Z18=0,0,Y18/Z18))</f>
        <v>1.0416351654710312</v>
      </c>
      <c r="AA20" s="52">
        <f>SUM(AA7:AA18)</f>
        <v>38294394.305</v>
      </c>
      <c r="AB20" s="51">
        <f>SUM(AA7:AA18)/(IF(AB7=0,0,AA7/AB7)+IF(AB9=0,0,AA9/AB9)+IF(AB10=0,0,AA10/AB10)+IF(AB11=0,0,AA11/AB11)+IF(AB12=0,0,AA12/AB12)+IF(AB13=0,0,AA13/AB13)+IF(AB14=0,0,AA14/AB14)+IF(AB15=0,0,AA15/AB15)+IF(AB17=0,0,AA17/AB17)+IF(AB18=0,0,AA18/AB18))</f>
        <v>0.9928644018939117</v>
      </c>
      <c r="AC20" s="52">
        <f>SUM(AC7:AC18)</f>
        <v>38493375.917</v>
      </c>
      <c r="AD20" s="51">
        <f>SUM(AC7:AC18)/(IF(AD7=0,0,AC7/AD7)+IF(AD9=0,0,AC9/AD9)+IF(AD10=0,0,AC10/AD10)+IF(AD11=0,0,AC11/AD11)+IF(AD12=0,0,AC12/AD12)+IF(AD13=0,0,AC13/AD13)+IF(AD14=0,0,AC14/AD14)+IF(AD15=0,0,AC15/AD15)+IF(AD17=0,0,AC17/AD17)+IF(AD18=0,0,AC18/AD18))</f>
        <v>1.0015711683033466</v>
      </c>
      <c r="AE20" s="52">
        <f>SUM(AE7:AE18)</f>
        <v>16302357.572</v>
      </c>
      <c r="AF20" s="51">
        <f>SUM(AE7:AE18)/(IF(AF7=0,0,AE7/AF7)+IF(AF9=0,0,AE9/AF9)+IF(AF10=0,0,AE10/AF10)+IF(AF11=0,0,AE11/AF11)+IF(AF12=0,0,AE12/AF12)+IF(AF13=0,0,AE13/AF13)+IF(AF14=0,0,AE14/AF14)+IF(AF15=0,0,AE15/AF15)+IF(AF17=0,0,AE17/AF17)+IF(AF18=0,0,AE18/AF18))</f>
        <v>0.9107519653160135</v>
      </c>
      <c r="AG20" s="52">
        <f>SUM(AG7:AG18)</f>
        <v>16534498.97</v>
      </c>
      <c r="AH20" s="51">
        <f>SUM(AG7:AG18)/(IF(AH7=0,0,AG7/AH7)+IF(AH9=0,0,AG9/AH9)+IF(AH10=0,0,AG10/AH10)+IF(AH11=0,0,AG11/AH11)+IF(AH12=0,0,AG12/AH12)+IF(AH13=0,0,AG13/AH13)+IF(AH14=0,0,AG14/AH14)+IF(AH15=0,0,AG15/AH15)+IF(AH17=0,0,AG17/AH17)+IF(AH18=0,0,AG18/AH18))</f>
        <v>1.5832013740279702</v>
      </c>
      <c r="AI20" s="52">
        <f>SUM(AI7:AI18)</f>
        <v>13366602.764</v>
      </c>
      <c r="AJ20" s="51">
        <f>SUM(AI7:AI18)/(IF(AJ7=0,0,AI7/AJ7)+IF(AJ9=0,0,AI9/AJ9)+IF(AJ10=0,0,AI10/AJ10)+IF(AJ11=0,0,AI11/AJ11)+IF(AJ12=0,0,AI12/AJ12)+IF(AJ13=0,0,AI13/AJ13)+IF(AJ14=0,0,AI14/AJ14)+IF(AJ15=0,0,AI15/AJ15)+IF(AJ17=0,0,AI17/AJ17)+IF(AJ18=0,0,AI18/AJ18))</f>
        <v>1.6565603470969545</v>
      </c>
      <c r="AK20" s="52">
        <f>SUM(AK7:AK18)</f>
        <v>1078671.2179999999</v>
      </c>
      <c r="AL20" s="51">
        <f>SUM(AK7:AK18)/(IF(AL7=0,0,AK7/AL7)+IF(AL9=0,0,AK9/AL9)+IF(AL10=0,0,AK10/AL10)+IF(AL11=0,0,AK11/AL11)+IF(AL12=0,0,AK12/AL12)+IF(AL13=0,0,AK13/AL13)+IF(AL14=0,0,AK14/AL14)+IF(AL15=0,0,AK15/AL15)+IF(AL17=0,0,AK17/AL17)+IF(AL18=0,0,AK18/AL18))</f>
        <v>0.958764694926475</v>
      </c>
      <c r="AM20" s="52">
        <f>SUM(AM7:AM18)</f>
        <v>7448298.585</v>
      </c>
      <c r="AN20" s="51">
        <f>SUM(AM7:AM18)/(IF(AN7=0,0,AM7/AN7)+IF(AN9=0,0,AM9/AN9)+IF(AN10=0,0,AM10/AN10)+IF(AN11=0,0,AM11/AN11)+IF(AN12=0,0,AM12/AN12)+IF(AN13=0,0,AM13/AN13)+IF(AN14=0,0,AM14/AN14)+IF(AN15=0,0,AM15/AN15)+IF(AN17=0,0,AM17/AN17)+IF(AN18=0,0,AM18/AN18))</f>
        <v>1.075638026160861</v>
      </c>
      <c r="AO20" s="116">
        <v>52.1</v>
      </c>
      <c r="AP20" s="87">
        <f>100-AO20</f>
        <v>47.9</v>
      </c>
      <c r="AQ20" s="52">
        <v>18152222</v>
      </c>
      <c r="AR20" s="51">
        <v>1.1862621130146562</v>
      </c>
      <c r="AS20" s="36"/>
      <c r="AT20" s="52">
        <f aca="true" t="shared" si="1" ref="AT20:BM20">SUM(AT7:AT18)</f>
        <v>370055430.06521</v>
      </c>
      <c r="AU20" s="52">
        <f t="shared" si="1"/>
        <v>293266113.9506459</v>
      </c>
      <c r="AV20" s="52">
        <f t="shared" si="1"/>
        <v>5822125.349114053</v>
      </c>
      <c r="AW20" s="52">
        <f t="shared" si="1"/>
        <v>1848499.8066300016</v>
      </c>
      <c r="AX20" s="52">
        <f t="shared" si="1"/>
        <v>455616.75522</v>
      </c>
      <c r="AY20" s="52">
        <f t="shared" si="1"/>
        <v>35302916.03779001</v>
      </c>
      <c r="AZ20" s="52">
        <f t="shared" si="1"/>
        <v>13267473.306750001</v>
      </c>
      <c r="BA20" s="52">
        <f t="shared" si="1"/>
        <v>20050680.073220003</v>
      </c>
      <c r="BB20" s="52">
        <f t="shared" si="1"/>
        <v>76789316.11456406</v>
      </c>
      <c r="BC20" s="52">
        <f t="shared" si="1"/>
        <v>190411421.06829</v>
      </c>
      <c r="BD20" s="52">
        <f t="shared" si="1"/>
        <v>87020934.32044002</v>
      </c>
      <c r="BE20" s="52">
        <f t="shared" si="1"/>
        <v>39929395.081999995</v>
      </c>
      <c r="BF20" s="52">
        <f t="shared" si="1"/>
        <v>38287291.29180012</v>
      </c>
      <c r="BG20" s="52">
        <f t="shared" si="1"/>
        <v>2146632.64595</v>
      </c>
      <c r="BH20" s="52">
        <f t="shared" si="1"/>
        <v>784543.91077</v>
      </c>
      <c r="BI20" s="52">
        <f t="shared" si="1"/>
        <v>5063054.99417</v>
      </c>
      <c r="BJ20" s="52">
        <f t="shared" si="1"/>
        <v>8373071.68511</v>
      </c>
      <c r="BK20" s="52">
        <f t="shared" si="1"/>
        <v>1197408.10534</v>
      </c>
      <c r="BL20" s="52">
        <f t="shared" si="1"/>
        <v>3840239.8631899995</v>
      </c>
      <c r="BM20" s="52">
        <f t="shared" si="1"/>
        <v>92623074.67644013</v>
      </c>
      <c r="BN20" s="37"/>
      <c r="BO20" s="52">
        <f>SUM(BO7:BO18)</f>
        <v>123700837.62112997</v>
      </c>
      <c r="BP20" s="51">
        <f>SUM(BO7:BO18)/(BO7/BP7+BO9/BP9+BO10/BP10+BO11/BP11+BO12/BP12+BO13/BP13+BO14/BP14+BO15/BP15+BO17/BP17+BO18/BP18)</f>
        <v>1.0387641341409346</v>
      </c>
      <c r="BQ20" s="52">
        <f>SUM(BQ7:BQ18)</f>
        <v>96594621.39769</v>
      </c>
      <c r="BR20" s="51">
        <f>SUM(BQ7:BQ18)/(BQ7/BR7+BQ9/BR9+BQ10/BR10+BQ11/BR11+BQ12/BR12+BQ13/BR13+BQ14/BR14+BQ15/BR15+BQ17/BR17+BQ18/BR18)</f>
        <v>1.076503747982974</v>
      </c>
      <c r="BS20" s="52">
        <f>SUM(BS7:BS18)</f>
        <v>15404277.238396425</v>
      </c>
      <c r="BT20" s="51">
        <f>SUM(BS7:BS18)/(BS7/BT7+BS9/BT9+BS10/BT10+BS11/BT11+BS12/BT12+BS13/BT13+BS14/BT14+BS15/BT15+BS17/BT17+BS18/BT18)</f>
        <v>1.201526222016722</v>
      </c>
      <c r="BU20" s="52">
        <f>SUM(BU7:BU18)</f>
        <v>23469966.696900036</v>
      </c>
      <c r="BV20" s="51">
        <f>SUM(BU7:BU18)/(BU7/BV7+BU9/BV9+BU10/BV10+BU11/BV11+BU12/BV12+BU13/BV13+BU14/BV14+BU15/BV15+BU17/BV17+BU18/BV18)</f>
        <v>1.056554899734641</v>
      </c>
      <c r="BW20" s="52">
        <f>SUM(BW7:BW18)</f>
        <v>5603328.026275306</v>
      </c>
      <c r="BX20" s="51">
        <f>SUM(BW7:BW18)/(BW7/BX7+BW9/BX9+BW10/BX10+BW11/BX11+BW12/BX12+BW13/BX13+BW14/BX14+BW15/BX15+BW17/BX17+BW18/BX18)</f>
        <v>1.0478860618428598</v>
      </c>
      <c r="BY20" s="52">
        <f>SUM(BY7:BY18)</f>
        <v>6659250.901058364</v>
      </c>
      <c r="BZ20" s="51">
        <f>SUM(BY7:BY18)/(BY7/BZ7+BY9/BZ9+BY10/BZ10+BY11/BZ11+BY12/BZ12+BY13/BZ13+BY14/BZ14+BY15/BZ15+BY17/BZ17+BY18/BZ18)</f>
        <v>1.0484901163118618</v>
      </c>
      <c r="CA20" s="52">
        <f>SUM(CA7:CA18)</f>
        <v>25041956.22622</v>
      </c>
      <c r="CB20" s="51">
        <f>SUM(CA7:CA18)/(CA7/CB7+CA9/CB9+CA10/CB10+CA11/CB11+CA12/CB12+CA13/CB13+CA14/CB14+CA15/CB15+CA17/CB17+CA18/CB18)</f>
        <v>0.9647478816765486</v>
      </c>
      <c r="CC20" s="52">
        <f>SUM(CC7:CC18)</f>
        <v>20415842.298831917</v>
      </c>
      <c r="CD20" s="51">
        <f>SUM(CC7:CC18)/(CC7/CD7+CC9/CD9+CC10/CD10+CC11/CD11+CC12/CD12+CC13/CD13+CC14/CD14+CC15/CD15+CC17/CD17+CC18/CD18)</f>
        <v>1.1981031408940541</v>
      </c>
      <c r="CE20" s="52">
        <f>SUM(CE7:CE18)</f>
        <v>27106216.22343998</v>
      </c>
      <c r="CF20" s="51">
        <f>SUM(CE7:CE18)/(CE7/CF7+CE9/CF9+CE10/CF10+CE11/CF11+CE12/CF12+CE13/CF13+CE14/CF14+CE15/CF15+CE17/CF17+CE18/CF18)</f>
        <v>0.9234035392507169</v>
      </c>
      <c r="CG20" s="52">
        <f>SUM(CG7:CG18)</f>
        <v>23388332.66314998</v>
      </c>
      <c r="CH20" s="51">
        <f>SUM(CG7:CG18)/(CG7/CH7+CG9/CH9+CG10/CH10+CG11/CH11+CG12/CH12+CG13/CH13+CG14/CH14+CG15/CH15+CG17/CH17+CG18/CH18)</f>
        <v>1.0308353668464345</v>
      </c>
      <c r="CI20" s="52">
        <f>SUM(CI7:CI18)</f>
        <v>-5854139.321</v>
      </c>
      <c r="CJ20" s="51">
        <f>SUM(CI7:CI18)/(CI7/CJ7+CI9/CJ9+CI10/CJ10+CI11/CJ11+CI12/CJ12+CI13/CJ13+CI14/CJ14+CI15/CJ15+CI17/CJ17+CI18/CJ18)</f>
        <v>0.9413669137450958</v>
      </c>
      <c r="CK20" s="52">
        <f>SUM(CK7:CK18)</f>
        <v>17534193.344149973</v>
      </c>
      <c r="CL20" s="51">
        <f>SUM(CK7:CK18)/(CK7/CL7+CK9/CL9+CK10/CL10+CK11/CL11+CK12/CL12+CK13/CL13+CK14/CL14+CK15/CL15+CK17/CL17+CK18/CL18)</f>
        <v>1.0646170817897793</v>
      </c>
      <c r="CM20" s="53"/>
      <c r="CN20" s="52">
        <v>44590633.56489289</v>
      </c>
      <c r="CO20" s="51">
        <v>1.0982193981817545</v>
      </c>
      <c r="CP20" s="76">
        <v>0.3604715593621165</v>
      </c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6"/>
      <c r="DG20" s="36"/>
      <c r="DH20" s="36"/>
      <c r="DI20" s="36"/>
      <c r="DJ20" s="36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</row>
    <row r="21" spans="1:184" s="39" customFormat="1" ht="11.25">
      <c r="A21" s="36"/>
      <c r="B21" s="40"/>
      <c r="C21" s="40"/>
      <c r="D21" s="80"/>
      <c r="E21" s="80"/>
      <c r="F21" s="80"/>
      <c r="G21" s="80"/>
      <c r="H21" s="80"/>
      <c r="I21" s="80"/>
      <c r="J21" s="80"/>
      <c r="K21" s="37"/>
      <c r="L21" s="37"/>
      <c r="M21" s="37"/>
      <c r="N21" s="37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37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4"/>
      <c r="BK21" s="34"/>
      <c r="BL21" s="34"/>
      <c r="BM21" s="34"/>
      <c r="BN21" s="34"/>
      <c r="BO21" s="34"/>
      <c r="BP21" s="34"/>
      <c r="BQ21" s="34"/>
      <c r="BR21" s="30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</row>
    <row r="22" spans="1:184" s="39" customFormat="1" ht="12.75">
      <c r="A22" s="35"/>
      <c r="B22" s="36"/>
      <c r="C22" s="36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P22" s="36"/>
      <c r="R22" s="36"/>
      <c r="S22" s="30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41"/>
      <c r="AM22" s="37"/>
      <c r="AN22" s="41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44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88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</row>
    <row r="23" spans="1:184" s="39" customFormat="1" ht="12.75">
      <c r="A23" s="35"/>
      <c r="B23" s="36"/>
      <c r="C23" s="36"/>
      <c r="D23" s="3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6"/>
      <c r="P23" s="36"/>
      <c r="Q23" s="36"/>
      <c r="R23" s="36"/>
      <c r="S23" s="30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41"/>
      <c r="AM23" s="37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44"/>
      <c r="BS23" s="36"/>
      <c r="BT23" s="36"/>
      <c r="BU23" s="36"/>
      <c r="BV23" s="36"/>
      <c r="BW23" s="36"/>
      <c r="BX23" s="36"/>
      <c r="BY23" s="36"/>
      <c r="BZ23" s="36"/>
      <c r="CA23" s="36"/>
      <c r="CB23" s="37"/>
      <c r="CC23" s="88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</row>
    <row r="24" spans="1:184" s="39" customFormat="1" ht="12.75">
      <c r="A24" s="35"/>
      <c r="B24" s="36"/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6"/>
      <c r="P24" s="36"/>
      <c r="Q24" s="36"/>
      <c r="R24" s="36"/>
      <c r="S24" s="30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7"/>
      <c r="CC24" s="88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</row>
    <row r="25" spans="1:184" s="39" customFormat="1" ht="12.75">
      <c r="A25" s="35"/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6"/>
      <c r="P25" s="36"/>
      <c r="Q25" s="36"/>
      <c r="R25" s="36"/>
      <c r="S25" s="30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88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</row>
    <row r="26" spans="1:184" s="39" customFormat="1" ht="12.75">
      <c r="A26" s="35"/>
      <c r="B26" s="36"/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6"/>
      <c r="P26" s="36"/>
      <c r="Q26" s="36"/>
      <c r="R26" s="36"/>
      <c r="S26" s="3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7"/>
      <c r="CC26" s="88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</row>
    <row r="27" spans="1:184" s="39" customFormat="1" ht="12.75">
      <c r="A27" s="35"/>
      <c r="B27" s="36"/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</row>
    <row r="28" spans="1:184" s="39" customFormat="1" ht="12.75">
      <c r="A28" s="35"/>
      <c r="B28" s="36"/>
      <c r="C28" s="36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</row>
    <row r="29" spans="1:184" s="39" customFormat="1" ht="12.75">
      <c r="A29" s="35"/>
      <c r="B29" s="36"/>
      <c r="C29" s="36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</row>
    <row r="30" spans="1:184" s="39" customFormat="1" ht="12.75">
      <c r="A30" s="35"/>
      <c r="B30" s="36"/>
      <c r="C30" s="36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</row>
    <row r="31" spans="1:184" s="39" customFormat="1" ht="12.75">
      <c r="A31" s="35"/>
      <c r="B31" s="36"/>
      <c r="C31" s="36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</row>
    <row r="32" spans="1:184" s="39" customFormat="1" ht="12.75">
      <c r="A32" s="35"/>
      <c r="B32" s="36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</row>
    <row r="33" spans="1:184" s="39" customFormat="1" ht="12.75">
      <c r="A33" s="35"/>
      <c r="B33" s="36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</row>
    <row r="34" spans="1:184" s="39" customFormat="1" ht="12.75">
      <c r="A34" s="35"/>
      <c r="B34" s="36"/>
      <c r="C34" s="36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</row>
    <row r="35" spans="1:184" s="39" customFormat="1" ht="12.75">
      <c r="A35" s="35"/>
      <c r="B35" s="36"/>
      <c r="C35" s="36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</row>
    <row r="36" spans="1:184" s="39" customFormat="1" ht="12.75">
      <c r="A36" s="35"/>
      <c r="B36" s="36"/>
      <c r="C36" s="36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</row>
    <row r="37" spans="1:184" s="39" customFormat="1" ht="12.75">
      <c r="A37" s="35"/>
      <c r="B37" s="36"/>
      <c r="C37" s="36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</row>
    <row r="38" spans="1:184" s="39" customFormat="1" ht="12.75">
      <c r="A38" s="35"/>
      <c r="B38" s="36"/>
      <c r="C38" s="36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</row>
    <row r="39" spans="1:184" s="39" customFormat="1" ht="12.75">
      <c r="A39" s="35"/>
      <c r="B39" s="36"/>
      <c r="C39" s="36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</row>
    <row r="40" spans="1:184" s="39" customFormat="1" ht="12.75">
      <c r="A40" s="35"/>
      <c r="B40" s="36"/>
      <c r="C40" s="36"/>
      <c r="D40" s="36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</row>
    <row r="41" spans="1:184" s="39" customFormat="1" ht="12.75">
      <c r="A41" s="35"/>
      <c r="B41" s="36"/>
      <c r="C41" s="36"/>
      <c r="D41" s="36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</row>
    <row r="42" spans="1:184" s="39" customFormat="1" ht="12.75">
      <c r="A42" s="35"/>
      <c r="B42" s="36"/>
      <c r="C42" s="36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</row>
    <row r="43" spans="1:184" s="39" customFormat="1" ht="12.75">
      <c r="A43" s="35"/>
      <c r="B43" s="36"/>
      <c r="C43" s="36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</row>
    <row r="44" spans="1:184" s="39" customFormat="1" ht="12.75">
      <c r="A44" s="35"/>
      <c r="B44" s="36"/>
      <c r="C44" s="36"/>
      <c r="D44" s="36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</row>
    <row r="45" spans="1:184" s="39" customFormat="1" ht="12.75">
      <c r="A45" s="35"/>
      <c r="B45" s="36"/>
      <c r="C45" s="36"/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</row>
    <row r="46" spans="1:184" s="39" customFormat="1" ht="12.75">
      <c r="A46" s="35"/>
      <c r="B46" s="36"/>
      <c r="C46" s="36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</row>
    <row r="47" spans="1:184" s="39" customFormat="1" ht="12.75">
      <c r="A47" s="35"/>
      <c r="B47" s="36"/>
      <c r="C47" s="36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</row>
    <row r="48" spans="1:184" s="39" customFormat="1" ht="12.75">
      <c r="A48" s="35"/>
      <c r="B48" s="36"/>
      <c r="C48" s="36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</row>
    <row r="49" spans="1:184" s="39" customFormat="1" ht="12.75">
      <c r="A49" s="35"/>
      <c r="B49" s="36"/>
      <c r="C49" s="36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</row>
    <row r="50" spans="1:184" s="39" customFormat="1" ht="12.75">
      <c r="A50" s="35"/>
      <c r="B50" s="36"/>
      <c r="C50" s="36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</row>
    <row r="51" spans="1:184" s="39" customFormat="1" ht="12.75">
      <c r="A51" s="35"/>
      <c r="B51" s="36"/>
      <c r="C51" s="36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</row>
    <row r="52" spans="1:184" s="39" customFormat="1" ht="12.75">
      <c r="A52" s="35"/>
      <c r="B52" s="36"/>
      <c r="C52" s="36"/>
      <c r="D52" s="36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</row>
    <row r="53" spans="1:184" s="39" customFormat="1" ht="12.75">
      <c r="A53" s="35"/>
      <c r="B53" s="36"/>
      <c r="C53" s="36"/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</row>
    <row r="54" spans="1:184" s="39" customFormat="1" ht="12.75">
      <c r="A54" s="35"/>
      <c r="B54" s="36"/>
      <c r="C54" s="36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</row>
    <row r="55" spans="1:184" s="39" customFormat="1" ht="12.75">
      <c r="A55" s="35"/>
      <c r="B55" s="36"/>
      <c r="C55" s="36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</row>
    <row r="56" spans="1:184" s="39" customFormat="1" ht="12.75">
      <c r="A56" s="35"/>
      <c r="B56" s="36"/>
      <c r="C56" s="36"/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</row>
    <row r="57" spans="1:184" s="39" customFormat="1" ht="12.75">
      <c r="A57" s="35"/>
      <c r="B57" s="36"/>
      <c r="C57" s="36"/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</row>
    <row r="58" spans="1:184" s="39" customFormat="1" ht="12.75">
      <c r="A58" s="35"/>
      <c r="B58" s="36"/>
      <c r="C58" s="36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</row>
    <row r="59" spans="1:184" s="39" customFormat="1" ht="12.75">
      <c r="A59" s="35"/>
      <c r="B59" s="36"/>
      <c r="C59" s="36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</row>
    <row r="60" spans="1:184" s="39" customFormat="1" ht="12.75">
      <c r="A60" s="35"/>
      <c r="B60" s="36"/>
      <c r="C60" s="36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</row>
    <row r="61" spans="1:184" s="39" customFormat="1" ht="12.75">
      <c r="A61" s="35"/>
      <c r="B61" s="36"/>
      <c r="C61" s="36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</row>
    <row r="62" spans="1:184" s="39" customFormat="1" ht="12.75">
      <c r="A62" s="35"/>
      <c r="B62" s="36"/>
      <c r="C62" s="36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</row>
    <row r="63" spans="1:184" s="39" customFormat="1" ht="12.75">
      <c r="A63" s="35"/>
      <c r="B63" s="36"/>
      <c r="C63" s="36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</row>
    <row r="64" spans="1:184" s="39" customFormat="1" ht="12.75">
      <c r="A64" s="35"/>
      <c r="B64" s="36"/>
      <c r="C64" s="36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</row>
    <row r="65" spans="1:184" s="39" customFormat="1" ht="12.75">
      <c r="A65" s="35"/>
      <c r="B65" s="36"/>
      <c r="C65" s="36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</row>
    <row r="66" spans="1:184" s="39" customFormat="1" ht="12.75">
      <c r="A66" s="35"/>
      <c r="B66" s="36"/>
      <c r="C66" s="36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</row>
    <row r="67" spans="1:184" s="39" customFormat="1" ht="12.75">
      <c r="A67" s="35"/>
      <c r="B67" s="36"/>
      <c r="C67" s="36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</row>
    <row r="68" spans="1:184" s="39" customFormat="1" ht="12.75">
      <c r="A68" s="35"/>
      <c r="B68" s="36"/>
      <c r="C68" s="36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</row>
    <row r="69" spans="1:184" s="39" customFormat="1" ht="12.75">
      <c r="A69" s="35"/>
      <c r="B69" s="36"/>
      <c r="C69" s="36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</row>
    <row r="70" spans="1:184" s="39" customFormat="1" ht="12.7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</row>
    <row r="71" spans="1:184" s="39" customFormat="1" ht="12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</row>
    <row r="72" spans="1:184" s="39" customFormat="1" ht="12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</row>
    <row r="73" spans="1:184" s="39" customFormat="1" ht="12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</row>
    <row r="74" spans="1:184" s="39" customFormat="1" ht="12.7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</row>
    <row r="75" spans="1:184" s="39" customFormat="1" ht="12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</row>
    <row r="76" spans="1:184" s="39" customFormat="1" ht="12.7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</row>
    <row r="77" spans="1:184" s="39" customFormat="1" ht="12.7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</row>
    <row r="78" spans="1:184" s="39" customFormat="1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</row>
    <row r="79" spans="1:184" s="39" customFormat="1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</row>
    <row r="80" spans="1:184" s="39" customFormat="1" ht="12.7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</row>
    <row r="81" spans="1:184" s="39" customFormat="1" ht="12.7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</row>
    <row r="82" spans="1:184" s="39" customFormat="1" ht="12.7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</row>
    <row r="83" spans="1:184" s="39" customFormat="1" ht="12.7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</row>
    <row r="84" spans="1:184" s="39" customFormat="1" ht="12.7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</row>
    <row r="85" spans="1:184" s="39" customFormat="1" ht="12.7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</row>
    <row r="86" spans="1:184" s="39" customFormat="1" ht="12.7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</row>
    <row r="87" spans="1:184" s="39" customFormat="1" ht="12.7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</row>
    <row r="88" spans="1:184" s="39" customFormat="1" ht="12.7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</row>
    <row r="89" spans="1:184" s="39" customFormat="1" ht="12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</row>
    <row r="90" spans="1:184" s="39" customFormat="1" ht="12.7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</row>
    <row r="91" spans="1:184" s="39" customFormat="1" ht="12.7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</row>
    <row r="92" spans="1:184" s="39" customFormat="1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</row>
    <row r="93" spans="1:184" s="39" customFormat="1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</row>
    <row r="94" spans="1:184" s="39" customFormat="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</row>
    <row r="95" spans="1:184" s="39" customFormat="1" ht="12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</row>
    <row r="96" spans="1:184" s="39" customFormat="1" ht="12.7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</row>
    <row r="97" spans="1:184" s="39" customFormat="1" ht="12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</row>
    <row r="98" spans="1:184" s="39" customFormat="1" ht="12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</row>
    <row r="99" spans="1:184" s="39" customFormat="1" ht="12.7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</row>
    <row r="100" spans="1:184" s="39" customFormat="1" ht="12.7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</row>
    <row r="101" spans="1:184" s="39" customFormat="1" ht="12.7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</row>
    <row r="102" spans="1:184" s="39" customFormat="1" ht="12.7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</row>
    <row r="103" spans="1:184" s="39" customFormat="1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</row>
    <row r="104" spans="1:184" s="39" customFormat="1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</row>
    <row r="105" spans="1:184" s="39" customFormat="1" ht="12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</row>
    <row r="106" spans="1:184" s="39" customFormat="1" ht="12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</row>
    <row r="107" spans="1:184" s="39" customFormat="1" ht="12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</row>
    <row r="108" spans="1:184" s="39" customFormat="1" ht="12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</row>
    <row r="109" spans="1:184" s="39" customFormat="1" ht="12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</row>
    <row r="110" spans="1:184" s="39" customFormat="1" ht="12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</row>
    <row r="111" spans="1:184" s="39" customFormat="1" ht="12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</row>
    <row r="112" spans="1:184" s="39" customFormat="1" ht="12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</row>
    <row r="113" spans="1:184" s="39" customFormat="1" ht="12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</row>
    <row r="114" spans="1:184" s="39" customFormat="1" ht="12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</row>
    <row r="115" spans="1:184" s="39" customFormat="1" ht="12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</row>
    <row r="116" spans="1:184" s="39" customFormat="1" ht="12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</row>
    <row r="117" spans="1:184" s="39" customFormat="1" ht="12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</row>
    <row r="118" spans="1:184" s="39" customFormat="1" ht="12.7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</row>
    <row r="119" spans="1:184" s="39" customFormat="1" ht="12.7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</row>
    <row r="120" spans="1:184" s="39" customFormat="1" ht="12.7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</row>
    <row r="121" spans="1:184" s="39" customFormat="1" ht="12.7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</row>
    <row r="122" spans="1:184" s="39" customFormat="1" ht="12.7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</row>
    <row r="123" spans="1:184" s="39" customFormat="1" ht="12.7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</row>
    <row r="124" spans="1:184" s="39" customFormat="1" ht="12.7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</row>
    <row r="125" spans="1:184" s="39" customFormat="1" ht="12.7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</row>
    <row r="126" spans="1:184" s="39" customFormat="1" ht="12.7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</row>
    <row r="127" spans="1:184" s="39" customFormat="1" ht="12.7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</row>
    <row r="128" spans="1:184" s="39" customFormat="1" ht="12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</row>
    <row r="129" spans="1:184" s="39" customFormat="1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</row>
    <row r="130" spans="1:184" s="39" customFormat="1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</row>
    <row r="131" spans="1:184" s="39" customFormat="1" ht="12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</row>
    <row r="132" spans="1:184" s="39" customFormat="1" ht="12.7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</row>
    <row r="133" spans="1:184" s="39" customFormat="1" ht="12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</row>
    <row r="134" spans="1:184" s="39" customFormat="1" ht="12.7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</row>
    <row r="135" spans="1:184" s="39" customFormat="1" ht="12.7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</row>
    <row r="136" spans="1:184" s="39" customFormat="1" ht="12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</row>
    <row r="137" spans="1:184" s="39" customFormat="1" ht="12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</row>
    <row r="138" spans="1:184" s="39" customFormat="1" ht="12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</row>
    <row r="139" spans="1:184" s="39" customFormat="1" ht="12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</row>
    <row r="140" spans="1:184" s="39" customFormat="1" ht="12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</row>
    <row r="141" spans="1:184" s="39" customFormat="1" ht="12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</row>
    <row r="142" spans="1:184" s="39" customFormat="1" ht="12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</row>
    <row r="143" spans="1:184" s="39" customFormat="1" ht="12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</row>
    <row r="144" spans="1:184" s="39" customFormat="1" ht="12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</row>
    <row r="145" spans="1:184" s="39" customFormat="1" ht="12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</row>
    <row r="146" spans="1:184" s="39" customFormat="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</row>
    <row r="147" spans="1:184" s="39" customFormat="1" ht="12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</row>
    <row r="148" spans="1:184" s="39" customFormat="1" ht="12.7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</row>
    <row r="149" spans="1:184" s="39" customFormat="1" ht="12.7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</row>
    <row r="150" spans="1:184" s="39" customFormat="1" ht="12.7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</row>
    <row r="151" spans="1:184" s="39" customFormat="1" ht="12.7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</row>
    <row r="152" spans="1:184" s="39" customFormat="1" ht="12.7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</row>
    <row r="153" spans="1:184" s="39" customFormat="1" ht="12.7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</row>
    <row r="154" spans="1:184" s="39" customFormat="1" ht="12.7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</row>
    <row r="155" spans="1:184" s="39" customFormat="1" ht="12.7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</row>
    <row r="156" spans="1:184" s="39" customFormat="1" ht="12.7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</row>
    <row r="157" spans="1:184" s="39" customFormat="1" ht="12.7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</row>
    <row r="158" spans="1:184" s="39" customFormat="1" ht="12.7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</row>
    <row r="159" spans="1:184" s="39" customFormat="1" ht="12.7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</row>
    <row r="160" spans="1:184" s="39" customFormat="1" ht="12.7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</row>
    <row r="161" spans="1:184" s="39" customFormat="1" ht="12.7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</row>
    <row r="162" spans="1:184" s="39" customFormat="1" ht="12.7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</row>
    <row r="163" spans="1:184" s="39" customFormat="1" ht="12.7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</row>
    <row r="164" spans="1:184" s="39" customFormat="1" ht="12.7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</row>
    <row r="165" spans="1:184" s="39" customFormat="1" ht="12.7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</row>
    <row r="166" spans="1:184" s="39" customFormat="1" ht="12.7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</row>
    <row r="167" spans="1:184" s="39" customFormat="1" ht="12.7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</row>
    <row r="168" spans="1:184" s="39" customFormat="1" ht="12.7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</row>
    <row r="169" spans="1:184" s="39" customFormat="1" ht="12.7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</row>
    <row r="170" spans="1:184" s="39" customFormat="1" ht="12.7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</row>
    <row r="171" spans="1:184" s="39" customFormat="1" ht="12.7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</row>
    <row r="172" spans="1:184" s="39" customFormat="1" ht="12.7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</row>
    <row r="173" spans="1:184" s="39" customFormat="1" ht="12.7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</row>
    <row r="174" spans="1:184" s="39" customFormat="1" ht="12.7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</row>
    <row r="175" spans="1:184" s="39" customFormat="1" ht="12.7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</row>
    <row r="176" spans="1:184" s="39" customFormat="1" ht="12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</row>
    <row r="177" spans="1:184" s="39" customFormat="1" ht="12.7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</row>
    <row r="178" spans="1:184" s="39" customFormat="1" ht="12.7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</row>
    <row r="179" spans="1:184" s="39" customFormat="1" ht="12.7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</row>
    <row r="180" spans="1:184" s="39" customFormat="1" ht="12.7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</row>
    <row r="181" spans="1:184" s="39" customFormat="1" ht="12.7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</row>
    <row r="182" spans="1:184" s="39" customFormat="1" ht="12.7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</row>
    <row r="183" spans="1:184" s="39" customFormat="1" ht="12.7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</row>
    <row r="184" spans="1:184" s="39" customFormat="1" ht="12.7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</row>
    <row r="185" spans="1:184" s="39" customFormat="1" ht="12.7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</row>
    <row r="186" spans="2:184" s="39" customFormat="1" ht="11.25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</row>
    <row r="187" spans="2:184" s="39" customFormat="1" ht="11.25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</row>
    <row r="188" spans="2:184" s="39" customFormat="1" ht="11.25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</row>
    <row r="189" spans="2:184" s="39" customFormat="1" ht="11.25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</row>
    <row r="190" spans="2:184" s="39" customFormat="1" ht="11.25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</row>
    <row r="191" spans="2:184" s="39" customFormat="1" ht="11.25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</row>
    <row r="192" spans="2:184" s="39" customFormat="1" ht="11.25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</row>
    <row r="193" spans="2:184" s="39" customFormat="1" ht="11.25"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</row>
    <row r="194" spans="2:184" s="39" customFormat="1" ht="11.25"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</row>
    <row r="195" spans="2:184" s="39" customFormat="1" ht="11.25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</row>
    <row r="196" spans="2:184" s="39" customFormat="1" ht="11.25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</row>
    <row r="197" spans="2:184" s="39" customFormat="1" ht="11.25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</row>
    <row r="198" spans="2:184" s="39" customFormat="1" ht="11.25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</row>
    <row r="199" spans="2:184" s="39" customFormat="1" ht="11.2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</row>
    <row r="200" spans="2:184" s="39" customFormat="1" ht="11.25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</row>
    <row r="201" spans="2:184" s="39" customFormat="1" ht="11.25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</row>
    <row r="202" spans="2:184" s="39" customFormat="1" ht="11.25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</row>
    <row r="203" spans="2:184" s="39" customFormat="1" ht="11.25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</row>
    <row r="204" spans="2:184" s="39" customFormat="1" ht="11.25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</row>
    <row r="205" spans="2:184" s="39" customFormat="1" ht="11.25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</row>
    <row r="206" spans="2:184" s="39" customFormat="1" ht="11.2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</row>
    <row r="207" spans="2:184" s="39" customFormat="1" ht="11.25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</row>
    <row r="208" spans="2:184" s="39" customFormat="1" ht="11.2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</row>
    <row r="209" spans="2:184" s="39" customFormat="1" ht="11.25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</row>
    <row r="210" spans="2:184" s="39" customFormat="1" ht="11.25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</row>
    <row r="211" spans="2:184" s="39" customFormat="1" ht="11.25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</row>
    <row r="212" spans="2:184" s="39" customFormat="1" ht="11.25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</row>
    <row r="213" spans="2:184" s="39" customFormat="1" ht="11.25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</row>
    <row r="214" spans="2:184" s="39" customFormat="1" ht="11.25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</row>
    <row r="215" spans="2:184" s="39" customFormat="1" ht="11.25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</row>
    <row r="216" spans="2:184" s="39" customFormat="1" ht="11.25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</row>
    <row r="217" spans="2:184" s="39" customFormat="1" ht="11.25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</row>
    <row r="218" spans="2:184" s="39" customFormat="1" ht="11.2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</row>
    <row r="219" spans="2:184" s="39" customFormat="1" ht="11.2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</row>
    <row r="220" spans="2:184" s="39" customFormat="1" ht="11.2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</row>
    <row r="221" spans="2:184" s="39" customFormat="1" ht="11.2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</row>
    <row r="222" spans="2:184" s="39" customFormat="1" ht="11.2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</row>
    <row r="223" spans="2:184" s="39" customFormat="1" ht="11.2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</row>
    <row r="224" spans="2:184" s="39" customFormat="1" ht="11.2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</row>
    <row r="225" spans="2:184" s="39" customFormat="1" ht="11.2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</row>
    <row r="226" spans="2:184" s="39" customFormat="1" ht="11.2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</row>
    <row r="227" spans="2:184" s="39" customFormat="1" ht="11.2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</row>
    <row r="228" spans="2:184" s="39" customFormat="1" ht="11.2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</row>
    <row r="229" spans="2:184" s="39" customFormat="1" ht="11.2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</row>
    <row r="230" spans="2:184" s="39" customFormat="1" ht="11.2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</row>
    <row r="231" spans="2:184" s="39" customFormat="1" ht="11.2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</row>
    <row r="232" spans="2:184" s="39" customFormat="1" ht="11.2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</row>
    <row r="233" spans="2:184" ht="11.2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</row>
    <row r="234" spans="2:184" ht="11.2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</row>
    <row r="235" spans="2:184" ht="11.2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</row>
    <row r="236" spans="2:184" ht="11.2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</row>
    <row r="237" spans="2:184" ht="11.2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</row>
    <row r="238" spans="2:184" ht="11.2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</row>
    <row r="239" spans="2:184" ht="11.2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</row>
    <row r="240" spans="2:184" ht="11.2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</row>
    <row r="241" spans="2:184" ht="11.2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</row>
    <row r="242" spans="2:184" ht="11.2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</row>
    <row r="243" spans="2:184" ht="11.2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</row>
    <row r="244" spans="2:184" ht="11.2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</row>
    <row r="245" spans="2:184" ht="11.2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</row>
    <row r="246" spans="2:184" ht="11.2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</row>
    <row r="247" spans="2:184" ht="11.2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</row>
    <row r="248" spans="2:184" ht="11.2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</row>
    <row r="249" spans="2:184" ht="11.2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</row>
    <row r="250" spans="2:184" ht="11.2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</row>
    <row r="251" spans="2:184" ht="11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</row>
    <row r="252" spans="2:184" ht="11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</row>
    <row r="253" spans="2:184" ht="11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</row>
    <row r="254" spans="2:184" ht="11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</row>
    <row r="255" spans="2:184" ht="11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</row>
    <row r="256" spans="2:184" ht="11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</row>
    <row r="257" spans="2:184" ht="11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</row>
    <row r="258" spans="2:184" ht="11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</row>
    <row r="259" spans="2:184" ht="11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</row>
    <row r="260" spans="2:184" ht="11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</row>
    <row r="261" spans="2:184" ht="11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</row>
    <row r="262" spans="2:184" ht="11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</row>
    <row r="263" spans="2:184" ht="11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</row>
    <row r="264" spans="2:184" ht="11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</row>
    <row r="265" spans="2:184" ht="11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</row>
    <row r="266" spans="2:184" ht="11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</row>
    <row r="267" spans="2:184" ht="11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</row>
    <row r="268" spans="2:184" ht="11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</row>
    <row r="269" spans="2:184" ht="11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</row>
    <row r="270" spans="2:184" ht="11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</row>
    <row r="271" spans="2:184" ht="11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</row>
    <row r="272" spans="2:184" ht="11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</row>
    <row r="273" spans="2:184" ht="11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</row>
    <row r="274" spans="2:184" ht="11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</row>
    <row r="275" spans="2:184" ht="11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</row>
    <row r="276" spans="2:184" ht="11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</row>
    <row r="277" spans="2:184" ht="11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</row>
    <row r="278" spans="2:184" ht="11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</row>
    <row r="279" spans="2:184" ht="11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</row>
    <row r="280" spans="2:184" ht="11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</row>
    <row r="281" spans="2:184" ht="11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</row>
    <row r="282" spans="2:184" ht="11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</row>
    <row r="283" spans="2:184" ht="11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</row>
    <row r="284" spans="2:184" ht="11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</row>
    <row r="285" spans="2:184" ht="11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</row>
    <row r="286" spans="2:184" ht="11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</row>
    <row r="287" spans="2:184" ht="11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</row>
    <row r="288" spans="2:184" ht="11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</row>
    <row r="289" spans="2:184" ht="11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</row>
    <row r="290" spans="2:184" ht="11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</row>
    <row r="291" spans="2:184" ht="11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</row>
    <row r="292" spans="2:184" ht="11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</row>
    <row r="293" spans="2:184" ht="11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</row>
    <row r="294" spans="2:184" ht="11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</row>
    <row r="295" spans="2:184" ht="11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</row>
    <row r="296" spans="2:184" ht="11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</row>
    <row r="297" spans="2:184" ht="11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</row>
    <row r="298" spans="2:184" ht="11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</row>
    <row r="299" spans="2:184" ht="11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</row>
    <row r="300" spans="2:184" ht="11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</row>
    <row r="301" spans="2:184" ht="11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</row>
    <row r="302" spans="2:184" ht="11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</row>
    <row r="303" spans="2:184" ht="11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</row>
    <row r="304" spans="2:184" ht="11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</row>
    <row r="305" spans="2:184" ht="11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</row>
    <row r="306" spans="2:98" ht="11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</row>
    <row r="307" spans="2:98" ht="11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</row>
    <row r="308" spans="2:98" ht="11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</row>
    <row r="309" spans="2:98" ht="11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</row>
    <row r="310" spans="2:98" ht="11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</row>
    <row r="311" spans="2:98" ht="11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</row>
    <row r="312" spans="2:98" ht="11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</row>
    <row r="313" spans="2:98" ht="11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</row>
    <row r="314" spans="2:98" ht="11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</row>
    <row r="315" spans="2:98" ht="11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</row>
    <row r="316" spans="2:98" ht="11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</row>
    <row r="317" spans="2:98" ht="11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</row>
    <row r="318" spans="2:98" ht="11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</row>
    <row r="319" spans="2:98" ht="11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</row>
    <row r="320" spans="2:98" ht="11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</row>
    <row r="321" spans="2:98" ht="11.2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</row>
    <row r="322" spans="2:98" ht="11.2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</row>
    <row r="323" spans="2:98" ht="11.2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</row>
    <row r="324" spans="2:98" ht="11.2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</row>
    <row r="325" spans="2:98" ht="11.2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</row>
    <row r="326" spans="2:98" ht="11.2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</row>
    <row r="327" spans="2:98" ht="11.2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</row>
    <row r="328" spans="2:98" ht="11.2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</row>
    <row r="329" spans="2:98" ht="11.2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</row>
    <row r="330" spans="2:98" ht="11.2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</row>
    <row r="331" spans="2:98" ht="11.2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</row>
    <row r="332" spans="2:98" ht="11.2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</row>
    <row r="333" spans="2:98" ht="11.2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</row>
    <row r="334" spans="2:98" ht="11.2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</row>
    <row r="335" spans="2:98" ht="11.2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</row>
    <row r="336" spans="2:98" ht="11.2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</row>
    <row r="337" spans="2:98" ht="11.2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</row>
    <row r="338" spans="2:98" ht="11.2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</row>
    <row r="339" spans="2:98" ht="11.2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</row>
    <row r="340" spans="2:98" ht="11.2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</row>
    <row r="341" spans="2:98" ht="11.2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</row>
    <row r="342" spans="2:98" ht="11.2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</row>
    <row r="343" spans="2:98" ht="11.2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</row>
    <row r="344" spans="2:98" ht="11.2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</row>
    <row r="345" spans="2:98" ht="11.2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</row>
    <row r="346" spans="2:98" ht="11.2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</row>
    <row r="347" spans="2:98" ht="11.2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</row>
    <row r="348" spans="2:98" ht="11.2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</row>
    <row r="349" spans="2:98" ht="11.2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</row>
    <row r="350" spans="2:98" ht="11.2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</row>
    <row r="351" spans="2:98" ht="11.2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</row>
    <row r="352" spans="2:98" ht="11.25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</row>
    <row r="353" spans="2:98" ht="11.25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</row>
    <row r="354" spans="2:98" ht="11.25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</row>
    <row r="355" spans="2:98" ht="11.2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</row>
    <row r="356" spans="2:98" ht="11.25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</row>
    <row r="357" spans="2:98" ht="11.25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</row>
    <row r="358" spans="2:98" ht="11.2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</row>
    <row r="359" spans="2:98" ht="11.2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</row>
    <row r="360" spans="2:98" ht="11.25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</row>
    <row r="361" spans="2:98" ht="11.25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</row>
    <row r="362" spans="2:98" ht="11.2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</row>
    <row r="363" spans="2:98" ht="11.25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</row>
    <row r="364" spans="2:98" ht="11.25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</row>
    <row r="365" spans="2:98" ht="11.25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</row>
    <row r="366" spans="2:98" ht="11.25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</row>
    <row r="367" spans="2:98" ht="11.25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</row>
    <row r="368" spans="2:98" ht="11.25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</row>
    <row r="369" spans="2:98" ht="11.25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</row>
    <row r="370" spans="2:98" ht="11.25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</row>
    <row r="371" spans="2:98" ht="11.25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</row>
    <row r="372" spans="2:98" ht="11.25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</row>
    <row r="373" spans="2:98" ht="11.2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</row>
    <row r="374" spans="2:98" ht="11.2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</row>
    <row r="375" spans="2:98" ht="11.25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</row>
    <row r="376" spans="2:98" ht="11.25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</row>
    <row r="377" spans="2:98" ht="11.25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</row>
    <row r="378" spans="2:98" ht="11.25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</row>
    <row r="379" spans="2:98" ht="11.25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</row>
    <row r="380" spans="2:98" ht="11.25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</row>
    <row r="381" spans="2:98" ht="11.25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</row>
    <row r="382" spans="2:98" ht="11.2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</row>
    <row r="383" spans="2:98" ht="11.25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</row>
    <row r="384" spans="2:98" ht="11.25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</row>
    <row r="385" spans="2:98" ht="11.2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</row>
    <row r="386" spans="2:98" ht="11.2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</row>
    <row r="387" spans="2:98" ht="11.25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</row>
    <row r="388" spans="2:98" ht="11.25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</row>
    <row r="389" spans="2:98" ht="11.25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</row>
    <row r="390" spans="2:98" ht="11.2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</row>
    <row r="391" spans="2:98" ht="11.2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</row>
    <row r="392" spans="2:98" ht="11.25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</row>
    <row r="393" spans="2:98" ht="11.2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</row>
    <row r="394" spans="2:98" ht="11.2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</row>
    <row r="395" spans="2:98" ht="11.2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</row>
    <row r="396" spans="2:98" ht="11.2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</row>
    <row r="397" spans="2:98" ht="11.2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</row>
    <row r="398" spans="2:98" ht="11.2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</row>
    <row r="399" spans="2:98" ht="11.25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</row>
    <row r="400" spans="2:98" ht="11.25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</row>
    <row r="401" spans="2:98" ht="11.25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</row>
    <row r="402" spans="2:98" ht="11.25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</row>
    <row r="403" spans="2:98" ht="11.25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</row>
    <row r="404" spans="2:98" ht="11.25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</row>
    <row r="405" spans="2:98" ht="11.25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</row>
    <row r="406" spans="2:98" ht="11.25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</row>
    <row r="407" spans="2:98" ht="11.25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</row>
    <row r="408" spans="2:98" ht="11.25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</row>
    <row r="409" spans="2:98" ht="11.25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</row>
    <row r="410" spans="2:98" ht="11.25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</row>
    <row r="411" spans="2:98" ht="11.25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</row>
    <row r="412" spans="2:98" ht="11.25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</row>
    <row r="413" spans="2:98" ht="11.25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</row>
    <row r="414" spans="2:98" ht="11.25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</row>
    <row r="415" spans="2:98" ht="11.25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</row>
    <row r="416" spans="2:98" ht="11.25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</row>
    <row r="417" spans="2:98" ht="11.25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</row>
    <row r="418" spans="2:98" ht="11.25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</row>
    <row r="419" spans="2:98" ht="11.25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</row>
    <row r="420" spans="2:98" ht="11.25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</row>
    <row r="421" spans="2:98" ht="11.25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</row>
    <row r="422" spans="2:98" ht="11.2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</row>
    <row r="423" spans="2:98" ht="11.25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</row>
    <row r="424" spans="2:98" ht="11.25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</row>
    <row r="425" spans="2:98" ht="11.25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</row>
    <row r="426" spans="2:98" ht="11.25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</row>
    <row r="427" spans="2:98" ht="11.25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</row>
    <row r="428" spans="2:98" ht="11.25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</row>
    <row r="429" spans="2:98" ht="11.25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</row>
    <row r="430" spans="2:98" ht="11.25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</row>
    <row r="431" spans="2:98" ht="11.25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</row>
    <row r="432" spans="2:98" ht="11.25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</row>
    <row r="433" spans="2:98" ht="11.25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</row>
    <row r="434" spans="2:98" ht="11.25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</row>
    <row r="435" spans="2:98" ht="11.25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</row>
    <row r="436" spans="2:98" ht="11.25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</row>
    <row r="437" spans="2:98" ht="11.25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</row>
    <row r="438" spans="2:98" ht="11.25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</row>
    <row r="439" spans="2:98" ht="11.25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</row>
    <row r="440" spans="2:98" ht="11.25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</row>
    <row r="441" spans="2:98" ht="11.25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</row>
    <row r="442" spans="2:98" ht="11.25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</row>
    <row r="443" spans="2:98" ht="11.25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</row>
    <row r="444" spans="2:98" ht="11.25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</row>
    <row r="445" spans="2:98" ht="11.25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</row>
    <row r="446" spans="2:98" ht="11.25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</row>
    <row r="447" spans="2:98" ht="11.25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</row>
    <row r="448" spans="2:98" ht="11.25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</row>
    <row r="449" spans="2:98" ht="11.25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</row>
    <row r="450" spans="2:98" ht="11.25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</row>
    <row r="451" spans="2:98" ht="11.25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</row>
    <row r="452" spans="2:98" ht="11.25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</row>
    <row r="453" spans="2:98" ht="11.25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</row>
    <row r="454" spans="2:98" ht="11.25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</row>
    <row r="455" spans="2:98" ht="11.25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</row>
    <row r="456" spans="2:98" ht="11.25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</row>
    <row r="457" spans="2:98" ht="11.25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</row>
    <row r="458" spans="2:98" ht="11.25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</row>
    <row r="459" spans="2:98" ht="11.25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</row>
    <row r="460" spans="2:98" ht="11.25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</row>
    <row r="461" spans="2:98" ht="11.25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</row>
    <row r="462" spans="2:98" ht="11.25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</row>
    <row r="463" spans="2:98" ht="11.25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</row>
    <row r="464" spans="2:98" ht="11.25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</row>
    <row r="465" spans="2:98" ht="11.25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</row>
    <row r="466" spans="2:98" ht="11.25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</row>
    <row r="467" spans="2:98" ht="11.25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</row>
    <row r="468" spans="2:98" ht="11.25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</row>
    <row r="469" spans="2:98" ht="11.25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</row>
    <row r="470" spans="2:98" ht="11.25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</row>
    <row r="471" spans="2:98" ht="11.25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</row>
    <row r="472" spans="2:98" ht="11.25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</row>
    <row r="473" spans="2:98" ht="11.25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</row>
    <row r="474" spans="2:98" ht="11.25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</row>
  </sheetData>
  <sheetProtection/>
  <mergeCells count="62">
    <mergeCell ref="BK2:BK3"/>
    <mergeCell ref="BG2:BG3"/>
    <mergeCell ref="BH2:BH3"/>
    <mergeCell ref="BB2:BB3"/>
    <mergeCell ref="BC2:BC3"/>
    <mergeCell ref="BD2:BD3"/>
    <mergeCell ref="BE2:BE3"/>
    <mergeCell ref="BF2:BF3"/>
    <mergeCell ref="M2:N3"/>
    <mergeCell ref="O2:P3"/>
    <mergeCell ref="Q2:T2"/>
    <mergeCell ref="AI2:AJ2"/>
    <mergeCell ref="AG2:AH3"/>
    <mergeCell ref="AI3:AJ3"/>
    <mergeCell ref="U2:V3"/>
    <mergeCell ref="W2:X3"/>
    <mergeCell ref="Y2:Z3"/>
    <mergeCell ref="A2:A4"/>
    <mergeCell ref="K2:L3"/>
    <mergeCell ref="F3:G3"/>
    <mergeCell ref="D2:E3"/>
    <mergeCell ref="F2:G2"/>
    <mergeCell ref="J2:J3"/>
    <mergeCell ref="H2:I3"/>
    <mergeCell ref="B2:C3"/>
    <mergeCell ref="CN2:CO3"/>
    <mergeCell ref="CP2:CP3"/>
    <mergeCell ref="AK2:AL3"/>
    <mergeCell ref="AM2:AN3"/>
    <mergeCell ref="AO2:AO3"/>
    <mergeCell ref="AP2:AP3"/>
    <mergeCell ref="CE2:CF3"/>
    <mergeCell ref="CG2:CH3"/>
    <mergeCell ref="AW2:AW3"/>
    <mergeCell ref="BM2:BM3"/>
    <mergeCell ref="BQ2:BR3"/>
    <mergeCell ref="BW3:BX3"/>
    <mergeCell ref="BY3:BZ3"/>
    <mergeCell ref="Q3:R3"/>
    <mergeCell ref="S3:T3"/>
    <mergeCell ref="AA2:AB3"/>
    <mergeCell ref="AC2:AD3"/>
    <mergeCell ref="AE2:AF3"/>
    <mergeCell ref="BI2:BI3"/>
    <mergeCell ref="BJ2:BJ3"/>
    <mergeCell ref="CI2:CJ3"/>
    <mergeCell ref="CK2:CL3"/>
    <mergeCell ref="CA3:CB3"/>
    <mergeCell ref="CC3:CD3"/>
    <mergeCell ref="BS2:CD2"/>
    <mergeCell ref="BS3:BT3"/>
    <mergeCell ref="BU3:BV3"/>
    <mergeCell ref="BO2:BP3"/>
    <mergeCell ref="AQ2:AR3"/>
    <mergeCell ref="AT2:AT3"/>
    <mergeCell ref="AU2:AU3"/>
    <mergeCell ref="AV2:AV3"/>
    <mergeCell ref="BL2:BL3"/>
    <mergeCell ref="AX2:AX3"/>
    <mergeCell ref="AY2:AY3"/>
    <mergeCell ref="AZ2:AZ3"/>
    <mergeCell ref="BA2:BA3"/>
  </mergeCells>
  <printOptions/>
  <pageMargins left="0.27" right="0.2" top="0.72" bottom="0.84" header="0.5" footer="0.5"/>
  <pageSetup fitToWidth="7" fitToHeight="1" horizontalDpi="300" verticalDpi="300" orientation="landscape" paperSize="9" scale="87" r:id="rId1"/>
  <colBreaks count="3" manualBreakCount="3">
    <brk id="14" max="22" man="1"/>
    <brk id="30" max="22" man="1"/>
    <brk id="6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SVYAZINVEST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oilina</dc:creator>
  <cp:keywords/>
  <dc:description/>
  <cp:lastModifiedBy>Dmitriy P. Kolesnik</cp:lastModifiedBy>
  <cp:lastPrinted>2008-08-06T11:53:57Z</cp:lastPrinted>
  <dcterms:created xsi:type="dcterms:W3CDTF">2007-05-16T12:45:46Z</dcterms:created>
  <dcterms:modified xsi:type="dcterms:W3CDTF">2008-08-15T09:50:26Z</dcterms:modified>
  <cp:category/>
  <cp:version/>
  <cp:contentType/>
  <cp:contentStatus/>
</cp:coreProperties>
</file>